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279777AB-5178-43D3-BAFC-D5D88571ECF8}" xr6:coauthVersionLast="47" xr6:coauthVersionMax="47" xr10:uidLastSave="{00000000-0000-0000-0000-000000000000}"/>
  <bookViews>
    <workbookView xWindow="-120" yWindow="-120" windowWidth="29040" windowHeight="15720" xr2:uid="{67DBCCD4-96FB-40AF-AABE-4EB744C6EB67}"/>
  </bookViews>
  <sheets>
    <sheet name="26-2070" sheetId="17" r:id="rId1"/>
    <sheet name="26-2072" sheetId="22" r:id="rId2"/>
    <sheet name="26-2066" sheetId="16" r:id="rId3"/>
    <sheet name="26-2067" sheetId="19" r:id="rId4"/>
    <sheet name="26-2068" sheetId="18" r:id="rId5"/>
    <sheet name="26-2073" sheetId="21" r:id="rId6"/>
    <sheet name="26-0063" sheetId="24" r:id="rId7"/>
    <sheet name="26-0077" sheetId="20" r:id="rId8"/>
    <sheet name="26-0027" sheetId="23" r:id="rId9"/>
  </sheets>
  <definedNames>
    <definedName name="_xlnm.Print_Area" localSheetId="8">'26-0027'!$A$1:$K$88</definedName>
    <definedName name="_xlnm.Print_Area" localSheetId="6">'26-0063'!$A$1:$C$66</definedName>
    <definedName name="_xlnm.Print_Area" localSheetId="7">'26-0077'!$A$1:$C$45</definedName>
    <definedName name="_xlnm.Print_Area" localSheetId="2">'26-2066'!$A$1:$B$61</definedName>
    <definedName name="_xlnm.Print_Area" localSheetId="3">'26-2067'!$A$1:$D$68</definedName>
    <definedName name="_xlnm.Print_Area" localSheetId="4">'26-2068'!$A$1:$B$50</definedName>
    <definedName name="_xlnm.Print_Area" localSheetId="0">'26-2070'!$A$1:$B$50</definedName>
    <definedName name="_xlnm.Print_Area" localSheetId="1">'26-2072'!$A$1:$B$57</definedName>
    <definedName name="_xlnm.Print_Area" localSheetId="5">'26-2073'!$A$1:$D$50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6" l="1"/>
  <c r="B21" i="16"/>
  <c r="D25" i="21"/>
  <c r="D24" i="21"/>
  <c r="D23" i="21"/>
  <c r="D22" i="21"/>
  <c r="D21" i="21"/>
  <c r="D20" i="21"/>
  <c r="D19" i="21"/>
  <c r="D18" i="21"/>
  <c r="D17" i="21"/>
  <c r="D16" i="21"/>
  <c r="D15" i="21"/>
  <c r="D14" i="21"/>
  <c r="D13" i="21"/>
  <c r="D12" i="21"/>
  <c r="D11" i="21"/>
</calcChain>
</file>

<file path=xl/sharedStrings.xml><?xml version="1.0" encoding="utf-8"?>
<sst xmlns="http://schemas.openxmlformats.org/spreadsheetml/2006/main" count="338" uniqueCount="233">
  <si>
    <t>Total</t>
  </si>
  <si>
    <t>Agilent Technologies, Inc.</t>
  </si>
  <si>
    <t>Item Price</t>
  </si>
  <si>
    <t xml:space="preserve">1.  Agilent 8890 Gas Chromatograph System </t>
  </si>
  <si>
    <t>2.  5977C EI MSD Bundle</t>
  </si>
  <si>
    <t>3.  Spare Inert Ion Source Assembly</t>
  </si>
  <si>
    <t>4.  7693A Autoinjector</t>
  </si>
  <si>
    <t>5.  7693 Tray</t>
  </si>
  <si>
    <t>6.  MassHunter Workstation</t>
  </si>
  <si>
    <t>8.  Estimated Freight Charge</t>
  </si>
  <si>
    <t>9.  Special Discount</t>
  </si>
  <si>
    <t>7.  GCMS 5977 Turbo System Crosslab Silver 3 years</t>
  </si>
  <si>
    <t>10. Trade-in / buy back</t>
  </si>
  <si>
    <t>Total with trade-in</t>
  </si>
  <si>
    <t xml:space="preserve">         (Single Source)</t>
  </si>
  <si>
    <t>BOARD OF BIDS AND CONTRACTS AUGUST 6, 2026</t>
  </si>
  <si>
    <t xml:space="preserve"> Securitas Technology Corporation</t>
  </si>
  <si>
    <t>Commander Data Logging and Gentec IP Video systems.</t>
  </si>
  <si>
    <t>ITEMS REQUIRING BOCC APPROVAL</t>
  </si>
  <si>
    <r>
      <t xml:space="preserve">       (Single Source</t>
    </r>
    <r>
      <rPr>
        <sz val="11"/>
        <color indexed="8"/>
        <rFont val="Times New Roman"/>
        <family val="1"/>
      </rPr>
      <t>)</t>
    </r>
  </si>
  <si>
    <r>
      <t xml:space="preserve">       #26-2070</t>
    </r>
    <r>
      <rPr>
        <sz val="11"/>
        <color indexed="8"/>
        <rFont val="Times New Roman"/>
        <family val="1"/>
      </rPr>
      <t xml:space="preserve">   Contract</t>
    </r>
  </si>
  <si>
    <t>1.  JAIL ANNEX TECHNOLOGY UPGRADES -- PROJECT SERVICES</t>
  </si>
  <si>
    <r>
      <rPr>
        <b/>
        <sz val="11"/>
        <color indexed="8"/>
        <rFont val="Times New Roman"/>
        <family val="1"/>
      </rPr>
      <t xml:space="preserve">       </t>
    </r>
    <r>
      <rPr>
        <b/>
        <u/>
        <sz val="11"/>
        <color indexed="8"/>
        <rFont val="Times New Roman"/>
        <family val="1"/>
      </rPr>
      <t>FUNDING -- PROJECT SERVICES</t>
    </r>
  </si>
  <si>
    <t xml:space="preserve"> </t>
  </si>
  <si>
    <t>Laboratory and Safety Supplies</t>
  </si>
  <si>
    <t>Description</t>
  </si>
  <si>
    <t>Product Number</t>
  </si>
  <si>
    <t>List Price</t>
  </si>
  <si>
    <t>Discounted Price</t>
  </si>
  <si>
    <t>205-0480</t>
  </si>
  <si>
    <t>206-0480</t>
  </si>
  <si>
    <t>207-0480</t>
  </si>
  <si>
    <t>208-0480</t>
  </si>
  <si>
    <t>209-0480</t>
  </si>
  <si>
    <t>210-0480</t>
  </si>
  <si>
    <t>211-0480</t>
  </si>
  <si>
    <t>214-0480</t>
  </si>
  <si>
    <t>218-0480</t>
  </si>
  <si>
    <t>221B-0096</t>
  </si>
  <si>
    <t>221-0096</t>
  </si>
  <si>
    <t>225-0096</t>
  </si>
  <si>
    <t>231-0480</t>
  </si>
  <si>
    <t>232-0480</t>
  </si>
  <si>
    <t>233-0480</t>
  </si>
  <si>
    <t>PBS-1000</t>
  </si>
  <si>
    <t xml:space="preserve">         #26-2067   Contract</t>
  </si>
  <si>
    <t>Don Hattan</t>
  </si>
  <si>
    <t>Olathe Ford Sales, Inc.</t>
  </si>
  <si>
    <t>3/4 Ton Regular Body Cargo Van</t>
  </si>
  <si>
    <t>Make, Model, Year:</t>
  </si>
  <si>
    <t>2027 Chevrolet Express 2500</t>
  </si>
  <si>
    <t>2027 Ford Transit 250</t>
  </si>
  <si>
    <t>Order Cutoff Date:</t>
  </si>
  <si>
    <t>N/A</t>
  </si>
  <si>
    <t>Delivery Date:</t>
  </si>
  <si>
    <t>9-12 Months</t>
  </si>
  <si>
    <t>6 Months</t>
  </si>
  <si>
    <t>Suncoast Chrysler Jeep Dodge Ram</t>
  </si>
  <si>
    <t>Whiteside of St. Clairsville, Inc.</t>
  </si>
  <si>
    <t>2026 Dodge Ram 2500</t>
  </si>
  <si>
    <t>2027 Chevrolet Express</t>
  </si>
  <si>
    <t>In Stock</t>
  </si>
  <si>
    <t>TBA</t>
  </si>
  <si>
    <t>To Upfit 7 to 10 days; After Award, Upfit takes 1 Year</t>
  </si>
  <si>
    <t>Est. 12 Months</t>
  </si>
  <si>
    <r>
      <t xml:space="preserve">BOARD OF BIDS AND CONTRACTS </t>
    </r>
    <r>
      <rPr>
        <b/>
        <sz val="11"/>
        <rFont val="Times New Roman"/>
        <family val="1"/>
      </rPr>
      <t>AUGUST 6, 2</t>
    </r>
    <r>
      <rPr>
        <b/>
        <sz val="11"/>
        <color theme="1"/>
        <rFont val="Times New Roman"/>
        <family val="1"/>
      </rPr>
      <t>026</t>
    </r>
  </si>
  <si>
    <t xml:space="preserve">       (Single Source)</t>
  </si>
  <si>
    <t xml:space="preserve">       #26-2073   Contract</t>
  </si>
  <si>
    <t>Sigma-Aldrich, Inc.</t>
  </si>
  <si>
    <t>List Price Per Each</t>
  </si>
  <si>
    <t>Discounted Price Per Each</t>
  </si>
  <si>
    <t>A-139-0.5ML</t>
  </si>
  <si>
    <t>C-008-1ML</t>
  </si>
  <si>
    <t>C-905-1ML</t>
  </si>
  <si>
    <t>C-907-1ML</t>
  </si>
  <si>
    <t>F-013-1ML</t>
  </si>
  <si>
    <t>H-003-1ML</t>
  </si>
  <si>
    <t>K-002-1ML</t>
  </si>
  <si>
    <t>I-009-1ML</t>
  </si>
  <si>
    <t>M-009-1ML</t>
  </si>
  <si>
    <t>M-152-1ML</t>
  </si>
  <si>
    <t>M-201-1ML</t>
  </si>
  <si>
    <t>O-002-1ML</t>
  </si>
  <si>
    <t>P-023-1ML</t>
  </si>
  <si>
    <t>T-005-1ML</t>
  </si>
  <si>
    <t>T-039-1ML</t>
  </si>
  <si>
    <t>Axon Enterprise, Inc.</t>
  </si>
  <si>
    <t>Hardware and Services Year 1 September 2026 - September 2027</t>
  </si>
  <si>
    <t xml:space="preserve">4.   ELISA DRUG SCREENING SUPPLIES -- REGIONAL FORENSIC SCIENCE CENTER (RFSC)   </t>
  </si>
  <si>
    <t xml:space="preserve">5.   AGILENT INSTRUMENTAL ANALYSIS AND APPLIED CHEMICAL SUPPLIES -- </t>
  </si>
  <si>
    <t xml:space="preserve">      REGIONAL FORENSIC SCIENCE CENTER (RFSC) AND VARIOUS DEPARTMENTS</t>
  </si>
  <si>
    <t xml:space="preserve">        (Joint Governmental Purchase - State of Kansas Contract #55502)</t>
  </si>
  <si>
    <t xml:space="preserve">        #26-2068  Contract</t>
  </si>
  <si>
    <t>2.  AXON BODY CAMERA AND FLEET 3 SYSTEMS -- DEPARTMENT OF CORRECTIONS</t>
  </si>
  <si>
    <r>
      <rPr>
        <b/>
        <sz val="11"/>
        <color indexed="8"/>
        <rFont val="Times New Roman"/>
        <family val="1"/>
      </rPr>
      <t xml:space="preserve">        </t>
    </r>
    <r>
      <rPr>
        <b/>
        <u/>
        <sz val="11"/>
        <color indexed="8"/>
        <rFont val="Times New Roman"/>
        <family val="1"/>
      </rPr>
      <t>FUNDING -- DEPARTMENT OF CORRECTIONS</t>
    </r>
  </si>
  <si>
    <r>
      <t xml:space="preserve">       #26-2072</t>
    </r>
    <r>
      <rPr>
        <sz val="11"/>
        <color indexed="8"/>
        <rFont val="Times New Roman"/>
        <family val="1"/>
      </rPr>
      <t xml:space="preserve">   Contract</t>
    </r>
  </si>
  <si>
    <t>Hardware and Services Year 2 September 2027 - September 2028</t>
  </si>
  <si>
    <t>Hardware and Services Year 3 September 2028 - September 2029</t>
  </si>
  <si>
    <t>Hardware and Services Year 4 September 2029 - September 2030</t>
  </si>
  <si>
    <t>Hardware and Services Year 5 September 2030 - September 2031</t>
  </si>
  <si>
    <t>Hardware and Services Year 6 September 2031 - September 2032</t>
  </si>
  <si>
    <t>Hardware and Services Year 7 September 2032 - September 2033</t>
  </si>
  <si>
    <t>Hardware and Services Year 8 September 2033 - September 2034</t>
  </si>
  <si>
    <t>Hardware and Services Year 9 September 2034 - September 2035</t>
  </si>
  <si>
    <t>Hardware and Services Year 10 September 2035 - September 2036</t>
  </si>
  <si>
    <r>
      <t xml:space="preserve">       (Joint Governmental Purchase - OMNIA Partners Contract #3544-21-4615</t>
    </r>
    <r>
      <rPr>
        <sz val="11"/>
        <color indexed="8"/>
        <rFont val="Times New Roman"/>
        <family val="1"/>
      </rPr>
      <t>)</t>
    </r>
  </si>
  <si>
    <t>3.   AGILENT TECHNOLOGIES - GAS CHROMATOGRAPH MASS SPECTROMETRY</t>
  </si>
  <si>
    <t xml:space="preserve">      SYSTEM (GC-MS) -- REGIONAL FORENSIC SCIENCE CENTER (RFSC)</t>
  </si>
  <si>
    <r>
      <t xml:space="preserve">         </t>
    </r>
    <r>
      <rPr>
        <b/>
        <u/>
        <sz val="11"/>
        <color theme="1"/>
        <rFont val="Times New Roman"/>
        <family val="1"/>
      </rPr>
      <t>FUNDING -- REGIONAL FORENSIC SCIENCE CENTER (RFSC)</t>
    </r>
  </si>
  <si>
    <t xml:space="preserve">         #26-2066   Contract</t>
  </si>
  <si>
    <r>
      <t xml:space="preserve">         </t>
    </r>
    <r>
      <rPr>
        <b/>
        <u/>
        <sz val="11"/>
        <rFont val="Times New Roman"/>
        <family val="1"/>
      </rPr>
      <t>FUNDING -- REGIONAL FORENSIC SCIENCE CENTER</t>
    </r>
  </si>
  <si>
    <t>Alere San Diego, Inc. dba Immunalysis Corporation</t>
  </si>
  <si>
    <t>1. Cannabinoids (THC) Direct ELISA-480 rxn</t>
  </si>
  <si>
    <t>Pricing list per State of Kansas Contract</t>
  </si>
  <si>
    <t>1. 4-ANPP</t>
  </si>
  <si>
    <r>
      <t>6.  SIGMA</t>
    </r>
    <r>
      <rPr>
        <sz val="16"/>
        <rFont val="Times New Roman"/>
        <family val="1"/>
      </rPr>
      <t>-</t>
    </r>
    <r>
      <rPr>
        <b/>
        <sz val="16"/>
        <rFont val="Times New Roman"/>
        <family val="1"/>
      </rPr>
      <t xml:space="preserve">ALDRICH, INC. LABORATORY SUPPLIES -- REGIONAL FORENSIC SCIENCE CENTER (RFSC) </t>
    </r>
  </si>
  <si>
    <t xml:space="preserve">       (Request sent to 109 vendors)</t>
  </si>
  <si>
    <r>
      <t xml:space="preserve">       </t>
    </r>
    <r>
      <rPr>
        <b/>
        <u/>
        <sz val="11"/>
        <color theme="1"/>
        <rFont val="Times New Roman"/>
        <family val="1"/>
      </rPr>
      <t>FUNDING -- FLEET MANAGEMENT AND ANIMAL CONTROL</t>
    </r>
  </si>
  <si>
    <t xml:space="preserve">       RFB #26-0077  PR #Pending</t>
  </si>
  <si>
    <t>BID OPENING JUNE 2, 2026</t>
  </si>
  <si>
    <t>Veterinary Emergency and Specialty Hospital of Wichita dba VESHW</t>
  </si>
  <si>
    <t xml:space="preserve">                                          Julianne Evans, DVM dba Ark Valley Animal Hospital</t>
  </si>
  <si>
    <t>Service</t>
  </si>
  <si>
    <t>Large Breed Dog</t>
  </si>
  <si>
    <t>Small Breed Dog</t>
  </si>
  <si>
    <t>Cat</t>
  </si>
  <si>
    <t>Other Small Mammals</t>
  </si>
  <si>
    <t>Livestock and Other Animals</t>
  </si>
  <si>
    <t xml:space="preserve">Case by case approval </t>
  </si>
  <si>
    <t>109.16                      (Case by case approval)</t>
  </si>
  <si>
    <t>$77.00                                2 views $86.00</t>
  </si>
  <si>
    <t>$202.74 - $336.55</t>
  </si>
  <si>
    <t>$66.49 - $67.64</t>
  </si>
  <si>
    <t>$48.73 - 108.00</t>
  </si>
  <si>
    <t>$40.00 - $60.00</t>
  </si>
  <si>
    <t>$10.00 - 35.00</t>
  </si>
  <si>
    <t>$150.00 estimated</t>
  </si>
  <si>
    <t>$18.00 - $40.00</t>
  </si>
  <si>
    <t>$30.00 - $120.00</t>
  </si>
  <si>
    <t>$30.00 - 96.00</t>
  </si>
  <si>
    <t>$30.00 - 70.00</t>
  </si>
  <si>
    <t>$18.00 - $25.00</t>
  </si>
  <si>
    <t>$100.00 - $125.00</t>
  </si>
  <si>
    <t>$82.00 - $100.00</t>
  </si>
  <si>
    <t>$60.00 - $80.00</t>
  </si>
  <si>
    <t>$60.00 - $100.00</t>
  </si>
  <si>
    <t>$60.00 - $85.00</t>
  </si>
  <si>
    <t>$47.00 - $60.00</t>
  </si>
  <si>
    <t>$110.00 - 200.00</t>
  </si>
  <si>
    <t>$100.00 - 150.00</t>
  </si>
  <si>
    <t>$50.00      ($200.00 min)</t>
  </si>
  <si>
    <t>$50.00        ($200.00 min)</t>
  </si>
  <si>
    <t>No Submission</t>
  </si>
  <si>
    <t xml:space="preserve">       Animal Hospital at Aurburn Hills</t>
  </si>
  <si>
    <t xml:space="preserve">                    Caring Hearts Vet Clinic</t>
  </si>
  <si>
    <t>Mulvane Animal Clinic</t>
  </si>
  <si>
    <t>Wichita Pet Wellness</t>
  </si>
  <si>
    <r>
      <t xml:space="preserve">       </t>
    </r>
    <r>
      <rPr>
        <b/>
        <u/>
        <sz val="11"/>
        <color theme="1"/>
        <rFont val="Times New Roman"/>
        <family val="1"/>
      </rPr>
      <t>FUNDING -- HEALTH DEPARTMENT</t>
    </r>
  </si>
  <si>
    <t xml:space="preserve">       (Request sent to 59 vendors)</t>
  </si>
  <si>
    <t>2. Cocaine Metabolite (Benzoylecgonine) ELISA 480 rxn</t>
  </si>
  <si>
    <t>3. Opiates Direct ELISA Kit: 480 rxn</t>
  </si>
  <si>
    <t>4. PCP Direct ELISA Kit: 480 rxn</t>
  </si>
  <si>
    <t>5. Amphetamine Direct ELISA Kit: 480 rxn</t>
  </si>
  <si>
    <t>6. Barbiturates Direct ELISA Kit: 480 rxn</t>
  </si>
  <si>
    <t>7. Methamphetamine Direct ELISA Kit: 480 rxn</t>
  </si>
  <si>
    <t>8. Benzodiazepines Direct ELISA Kit: 480 rxn</t>
  </si>
  <si>
    <t>9. Fentanyl Direct ELISA Kit: 480 rxn</t>
  </si>
  <si>
    <t>10. Oxycodone/Oxymorphone Direct ELISA (blood): 96 rxn</t>
  </si>
  <si>
    <t>11. Oxycodone/Oxymorphone Direct ELISA (urine): 96 rxn</t>
  </si>
  <si>
    <t>12. Tramadol Direct ELISA Kit: 96 rxn</t>
  </si>
  <si>
    <t>13. Carisoprodol Direct ELISA Kit: 480 rxn</t>
  </si>
  <si>
    <t>14. Methadone Direct ELISA Kit: 480 rxn</t>
  </si>
  <si>
    <t>15. Zolpidem Direct ELISA Kit: 480 rxn</t>
  </si>
  <si>
    <t>16. PBS (1L)</t>
  </si>
  <si>
    <t>2. COCAINE</t>
  </si>
  <si>
    <t>3. CLONAZEPAM-D4</t>
  </si>
  <si>
    <t>4. CLONAZEPAM</t>
  </si>
  <si>
    <t>5. FENTANYL</t>
  </si>
  <si>
    <t>6. HYDROCODONE</t>
  </si>
  <si>
    <t>7. KETAMINE HCL</t>
  </si>
  <si>
    <t>8. IBUPROFEN</t>
  </si>
  <si>
    <t>9. (+\-)-METHAMPHETAMINE</t>
  </si>
  <si>
    <t>10. MITRAGYNINE</t>
  </si>
  <si>
    <t>11. METHOCARBAMOL</t>
  </si>
  <si>
    <t>12. OXYCODONE</t>
  </si>
  <si>
    <t>13. PHENTERMINE</t>
  </si>
  <si>
    <t>14. (-)-DELTA9-THC</t>
  </si>
  <si>
    <t>15. TOPIRAMATE</t>
  </si>
  <si>
    <t>Whiteside of St. Clairsville, Inc</t>
  </si>
  <si>
    <t>No Bid</t>
  </si>
  <si>
    <t>Yes</t>
  </si>
  <si>
    <t>Acknowledged Addenda</t>
  </si>
  <si>
    <t>90 to 160 Days from Order</t>
  </si>
  <si>
    <t>120-160 Days Est.</t>
  </si>
  <si>
    <t>Open 2027</t>
  </si>
  <si>
    <t>2027 Ram 4500</t>
  </si>
  <si>
    <t>2027 Ford F450</t>
  </si>
  <si>
    <t>1 Ton 4WD Dual Wheel Crew Cab Long Bed Flatbed Truck</t>
  </si>
  <si>
    <t>Parks Motors</t>
  </si>
  <si>
    <t>January-February of 2027</t>
  </si>
  <si>
    <t>90-120 Days from Order ETA</t>
  </si>
  <si>
    <t>Cutoff Dates for Model Year 2027 have not been Announced</t>
  </si>
  <si>
    <t>2027 Ford F-450 Crew Cab 4WD Gas Engine</t>
  </si>
  <si>
    <t>2027 Ford F-450 Crew 4WD</t>
  </si>
  <si>
    <t>East Coast Truck &amp; Trailer Sales, Inc.</t>
  </si>
  <si>
    <t>9.  ON-CALL VETERINARY CLINIC SERVICES -- HEALTH DEPARTMENT</t>
  </si>
  <si>
    <t xml:space="preserve">       (Request sent to 106 vendors)</t>
  </si>
  <si>
    <t xml:space="preserve">       RFB #26-0063  PR# Pending</t>
  </si>
  <si>
    <t>(9 Items)</t>
  </si>
  <si>
    <r>
      <t xml:space="preserve">       </t>
    </r>
    <r>
      <rPr>
        <b/>
        <u/>
        <sz val="11"/>
        <color theme="1"/>
        <rFont val="Times New Roman"/>
        <family val="1"/>
      </rPr>
      <t>FUNDING -- FLEET MANAGEMENT</t>
    </r>
  </si>
  <si>
    <t xml:space="preserve">     PUBLIC WORKS </t>
  </si>
  <si>
    <t>7.  1 TON 4WD DUAL WHEEL CREW CAB LONG BED FLATBED TRUCK -- FLEET MANAGEMENT /</t>
  </si>
  <si>
    <t>Don Hattan Ford</t>
  </si>
  <si>
    <t xml:space="preserve">       RFP #26-0027 Contract</t>
  </si>
  <si>
    <t>1. Stray Exam Fee</t>
  </si>
  <si>
    <t>2. Euthanasia</t>
  </si>
  <si>
    <t>3. Hospitalization (cost per day)</t>
  </si>
  <si>
    <t>5. Interpretation of Radiographs; if applicable.</t>
  </si>
  <si>
    <t>6. IV Fluids Setup</t>
  </si>
  <si>
    <t>7. Each additional bag of IV Fluids</t>
  </si>
  <si>
    <t>8. Antibiotics</t>
  </si>
  <si>
    <t>9. Anti-nausea Medication</t>
  </si>
  <si>
    <t>10. Pain Medications</t>
  </si>
  <si>
    <t>11. Sedation</t>
  </si>
  <si>
    <t xml:space="preserve">12. Irrigation of wound under 2in and closure w/o need for general anesthesia </t>
  </si>
  <si>
    <t>13. Boarding</t>
  </si>
  <si>
    <t>14. Hourly rate to testify in court</t>
  </si>
  <si>
    <t xml:space="preserve">     ANIMAL CONTROL</t>
  </si>
  <si>
    <t xml:space="preserve">8.  3/4 TON REGULAR BODY CARGO VAN -- FLEET MANAGEMENT AND </t>
  </si>
  <si>
    <r>
      <t xml:space="preserve">      </t>
    </r>
    <r>
      <rPr>
        <b/>
        <u/>
        <sz val="16"/>
        <rFont val="Times New Roman"/>
        <family val="1"/>
      </rPr>
      <t>FUNDING -- REGIONAL FORENSIC SCIENCE CENTER (RFSC) AND VARIOUS DEPARTMENTS</t>
    </r>
  </si>
  <si>
    <r>
      <t xml:space="preserve">       </t>
    </r>
    <r>
      <rPr>
        <b/>
        <u/>
        <sz val="11"/>
        <rFont val="Times New Roman"/>
        <family val="1"/>
      </rPr>
      <t>FUNDING -- REGIONAL FORENSIC SCIENCE CENTER</t>
    </r>
  </si>
  <si>
    <t>EMAG Lebanon FD LLC dba                                     Ed Morse Ford Lebanon</t>
  </si>
  <si>
    <t>4. One View Radiograph                                             (please specify additional cost of additional 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</si>
</sst>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409]mmmm\ d\,\ yyyy;@"/>
  </numFmts>
  <fonts count="34" x14ac:knownFonts="1">
    <font>
      <sz val="11"/>
      <color theme="1"/>
      <name val="Aptos Narrow"/>
      <family val="2"/>
      <scheme val="minor"/>
    </font>
    <font>
      <sz val="11"/>
      <color theme="1"/>
      <name val="Times New Roman"/>
      <family val="2"/>
    </font>
    <font>
      <sz val="11"/>
      <color theme="1"/>
      <name val="Times New Roman"/>
      <family val="2"/>
    </font>
    <font>
      <sz val="11"/>
      <color theme="1"/>
      <name val="Times New Roman"/>
      <family val="2"/>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b/>
      <sz val="16"/>
      <color theme="1"/>
      <name val="Times New Roman"/>
      <family val="1"/>
    </font>
    <font>
      <sz val="11"/>
      <name val="Times New Roman"/>
      <family val="1"/>
    </font>
    <font>
      <b/>
      <sz val="11"/>
      <name val="Times New Roman"/>
      <family val="1"/>
    </font>
    <font>
      <b/>
      <sz val="11"/>
      <color rgb="FFFF0000"/>
      <name val="Times New Roman"/>
      <family val="1"/>
    </font>
    <font>
      <b/>
      <u/>
      <sz val="11"/>
      <color indexed="8"/>
      <name val="Times New Roman"/>
      <family val="1"/>
    </font>
    <font>
      <b/>
      <sz val="11"/>
      <color indexed="8"/>
      <name val="Times New Roman"/>
      <family val="1"/>
    </font>
    <font>
      <sz val="11"/>
      <color indexed="8"/>
      <name val="Times New Roman"/>
      <family val="1"/>
    </font>
    <font>
      <b/>
      <sz val="16"/>
      <name val="Times New Roman"/>
      <family val="1"/>
    </font>
    <font>
      <sz val="11"/>
      <color theme="1"/>
      <name val="Aptos Narrow"/>
      <family val="2"/>
      <scheme val="minor"/>
    </font>
    <font>
      <b/>
      <sz val="13"/>
      <color theme="1"/>
      <name val="Times New Roman"/>
      <family val="1"/>
    </font>
    <font>
      <sz val="13"/>
      <color theme="1"/>
      <name val="Times New Roman"/>
      <family val="1"/>
    </font>
    <font>
      <b/>
      <sz val="13"/>
      <name val="Times New Roman"/>
      <family val="1"/>
    </font>
    <font>
      <sz val="13"/>
      <color theme="1"/>
      <name val="Aptos Narrow"/>
      <family val="2"/>
      <scheme val="minor"/>
    </font>
    <font>
      <b/>
      <sz val="12"/>
      <color rgb="FFFF0000"/>
      <name val="Times New Roman"/>
      <family val="1"/>
    </font>
    <font>
      <sz val="12"/>
      <color theme="1"/>
      <name val="Times New Roman"/>
      <family val="2"/>
    </font>
    <font>
      <b/>
      <sz val="12"/>
      <name val="Times New Roman"/>
      <family val="1"/>
    </font>
    <font>
      <sz val="12"/>
      <name val="Times New Roman"/>
      <family val="1"/>
    </font>
    <font>
      <sz val="11"/>
      <color rgb="FF000000"/>
      <name val="Times New Roman"/>
      <family val="1"/>
    </font>
    <font>
      <b/>
      <sz val="11"/>
      <color rgb="FF000000"/>
      <name val="Times New Roman"/>
      <family val="1"/>
    </font>
    <font>
      <b/>
      <u/>
      <sz val="11"/>
      <name val="Times New Roman"/>
      <family val="1"/>
    </font>
    <font>
      <sz val="16"/>
      <name val="Times New Roman"/>
      <family val="1"/>
    </font>
    <font>
      <b/>
      <u/>
      <sz val="16"/>
      <name val="Times New Roman"/>
      <family val="1"/>
    </font>
    <font>
      <b/>
      <sz val="9"/>
      <name val="Times New Roman"/>
      <family val="1"/>
    </font>
    <font>
      <sz val="10"/>
      <color theme="1"/>
      <name val="Times New Roman"/>
      <family val="1"/>
    </font>
    <font>
      <b/>
      <sz val="10"/>
      <color theme="1"/>
      <name val="Times New Roman"/>
      <family val="1"/>
    </font>
    <font>
      <b/>
      <sz val="11"/>
      <color rgb="FFED0000"/>
      <name val="Times New Roman"/>
      <family val="1"/>
    </font>
  </fonts>
  <fills count="7">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4" fillId="0" borderId="0"/>
    <xf numFmtId="0" fontId="4" fillId="0" borderId="0"/>
    <xf numFmtId="0" fontId="3" fillId="0" borderId="0"/>
    <xf numFmtId="0" fontId="2" fillId="0" borderId="0"/>
  </cellStyleXfs>
  <cellXfs count="156">
    <xf numFmtId="0" fontId="0" fillId="0" borderId="0" xfId="0"/>
    <xf numFmtId="0" fontId="6" fillId="0" borderId="0" xfId="0" applyFont="1"/>
    <xf numFmtId="0" fontId="5"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14" fontId="6" fillId="0" borderId="2" xfId="0" applyNumberFormat="1" applyFont="1" applyBorder="1" applyAlignment="1">
      <alignment horizontal="left"/>
    </xf>
    <xf numFmtId="0" fontId="5" fillId="3" borderId="2" xfId="0" applyFont="1" applyFill="1" applyBorder="1" applyAlignment="1">
      <alignment horizontal="right"/>
    </xf>
    <xf numFmtId="14" fontId="6" fillId="0" borderId="2" xfId="0" applyNumberFormat="1" applyFont="1" applyBorder="1" applyAlignment="1">
      <alignment horizontal="left" vertical="top"/>
    </xf>
    <xf numFmtId="14" fontId="6" fillId="0" borderId="2" xfId="0" applyNumberFormat="1" applyFont="1" applyBorder="1" applyAlignment="1">
      <alignment horizontal="left" vertical="center"/>
    </xf>
    <xf numFmtId="0" fontId="6"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xf>
    <xf numFmtId="0" fontId="5" fillId="0" borderId="0" xfId="0" applyFont="1"/>
    <xf numFmtId="0" fontId="12" fillId="0" borderId="0" xfId="0" applyFont="1"/>
    <xf numFmtId="0" fontId="6" fillId="0" borderId="2" xfId="0" applyFont="1" applyBorder="1" applyAlignment="1">
      <alignment vertical="center"/>
    </xf>
    <xf numFmtId="49" fontId="11" fillId="0" borderId="0" xfId="0" applyNumberFormat="1" applyFont="1" applyAlignment="1">
      <alignment horizontal="center"/>
    </xf>
    <xf numFmtId="0" fontId="5" fillId="0" borderId="0" xfId="0" applyFont="1" applyAlignment="1">
      <alignment horizontal="center" vertical="center"/>
    </xf>
    <xf numFmtId="49" fontId="11" fillId="0" borderId="0" xfId="0" applyNumberFormat="1" applyFont="1"/>
    <xf numFmtId="165" fontId="5" fillId="0" borderId="0" xfId="0" applyNumberFormat="1" applyFont="1" applyAlignment="1">
      <alignment horizontal="center"/>
    </xf>
    <xf numFmtId="0" fontId="15" fillId="0" borderId="0" xfId="0" applyFont="1"/>
    <xf numFmtId="0" fontId="6" fillId="0" borderId="2" xfId="0" applyFont="1" applyBorder="1" applyAlignment="1">
      <alignment horizontal="left" vertical="center" wrapText="1"/>
    </xf>
    <xf numFmtId="0" fontId="17" fillId="0" borderId="0" xfId="0" applyFont="1"/>
    <xf numFmtId="0" fontId="18" fillId="0" borderId="0" xfId="0" applyFont="1"/>
    <xf numFmtId="0" fontId="18" fillId="0" borderId="0" xfId="0" applyFont="1" applyAlignment="1">
      <alignment wrapText="1"/>
    </xf>
    <xf numFmtId="0" fontId="19" fillId="0" borderId="0" xfId="3" applyFont="1" applyAlignment="1">
      <alignment horizontal="left" vertical="top" wrapText="1"/>
    </xf>
    <xf numFmtId="164" fontId="17" fillId="0" borderId="0" xfId="0" applyNumberFormat="1" applyFont="1" applyAlignment="1">
      <alignment horizontal="center" vertical="center"/>
    </xf>
    <xf numFmtId="8" fontId="18" fillId="0" borderId="0" xfId="0" applyNumberFormat="1" applyFont="1"/>
    <xf numFmtId="0" fontId="18" fillId="0" borderId="0" xfId="0" applyFont="1" applyAlignment="1">
      <alignment horizontal="right"/>
    </xf>
    <xf numFmtId="0" fontId="21" fillId="0" borderId="0" xfId="3" applyFont="1" applyAlignment="1">
      <alignment horizontal="right"/>
    </xf>
    <xf numFmtId="0" fontId="22" fillId="0" borderId="0" xfId="3" applyFont="1"/>
    <xf numFmtId="0" fontId="23" fillId="0" borderId="0" xfId="3" applyFont="1" applyAlignment="1">
      <alignment horizontal="left" vertical="top" wrapText="1"/>
    </xf>
    <xf numFmtId="0" fontId="24" fillId="0" borderId="0" xfId="3" applyFont="1" applyAlignment="1">
      <alignment vertical="top" wrapText="1"/>
    </xf>
    <xf numFmtId="0" fontId="24" fillId="0" borderId="0" xfId="3" applyFont="1" applyAlignment="1">
      <alignment horizontal="left" vertical="top" wrapText="1" indent="2"/>
    </xf>
    <xf numFmtId="0" fontId="6" fillId="0" borderId="2" xfId="3" applyFont="1" applyBorder="1" applyAlignment="1">
      <alignment horizontal="center" wrapText="1"/>
    </xf>
    <xf numFmtId="0" fontId="6" fillId="0" borderId="2" xfId="3" applyFont="1" applyBorder="1" applyAlignment="1">
      <alignment horizontal="center" vertical="center" wrapText="1"/>
    </xf>
    <xf numFmtId="0" fontId="10" fillId="4" borderId="2" xfId="3" applyFont="1" applyFill="1" applyBorder="1" applyAlignment="1">
      <alignment horizontal="center" vertical="center" wrapText="1"/>
    </xf>
    <xf numFmtId="0" fontId="25" fillId="0" borderId="2" xfId="3" applyFont="1" applyBorder="1" applyAlignment="1">
      <alignment horizontal="left" vertical="center" wrapText="1"/>
    </xf>
    <xf numFmtId="0" fontId="25" fillId="0" borderId="2" xfId="3" applyFont="1" applyBorder="1" applyAlignment="1">
      <alignment horizontal="center" vertical="center" wrapText="1"/>
    </xf>
    <xf numFmtId="164" fontId="25" fillId="0" borderId="2" xfId="3" applyNumberFormat="1" applyFont="1" applyBorder="1" applyAlignment="1">
      <alignment horizontal="center" vertical="center" wrapText="1"/>
    </xf>
    <xf numFmtId="8" fontId="26" fillId="4" borderId="2" xfId="3" applyNumberFormat="1" applyFont="1" applyFill="1" applyBorder="1" applyAlignment="1">
      <alignment horizontal="center" vertical="center" wrapText="1"/>
    </xf>
    <xf numFmtId="8" fontId="26" fillId="0" borderId="2" xfId="3" applyNumberFormat="1" applyFont="1" applyBorder="1" applyAlignment="1">
      <alignment horizontal="center" vertical="center" wrapText="1"/>
    </xf>
    <xf numFmtId="0" fontId="9" fillId="0" borderId="0" xfId="3" applyFont="1" applyAlignment="1">
      <alignment vertical="top" wrapText="1"/>
    </xf>
    <xf numFmtId="0" fontId="9" fillId="0" borderId="0" xfId="3" applyFont="1" applyAlignment="1">
      <alignment horizontal="left" vertical="top" wrapText="1" indent="2"/>
    </xf>
    <xf numFmtId="0" fontId="9" fillId="0" borderId="0" xfId="3" applyFont="1" applyAlignment="1">
      <alignment horizontal="left" vertical="top"/>
    </xf>
    <xf numFmtId="0" fontId="6" fillId="0" borderId="2" xfId="0" applyFont="1" applyBorder="1"/>
    <xf numFmtId="0" fontId="6" fillId="0" borderId="0" xfId="0" applyFont="1" applyAlignment="1">
      <alignment wrapText="1"/>
    </xf>
    <xf numFmtId="164" fontId="5" fillId="0" borderId="0" xfId="0" applyNumberFormat="1" applyFont="1" applyAlignment="1">
      <alignment horizontal="center" vertical="center"/>
    </xf>
    <xf numFmtId="0" fontId="15" fillId="0" borderId="0" xfId="3" applyFont="1" applyAlignment="1">
      <alignment vertical="top" wrapText="1"/>
    </xf>
    <xf numFmtId="0" fontId="8" fillId="0" borderId="0" xfId="0" applyFont="1"/>
    <xf numFmtId="0" fontId="20" fillId="0" borderId="0" xfId="0" applyFont="1" applyAlignment="1">
      <alignment vertical="top" wrapText="1"/>
    </xf>
    <xf numFmtId="0" fontId="10" fillId="0" borderId="0" xfId="0" applyFont="1" applyAlignment="1">
      <alignment vertical="center"/>
    </xf>
    <xf numFmtId="0" fontId="6" fillId="0" borderId="2" xfId="0" applyFont="1" applyBorder="1" applyAlignment="1">
      <alignment horizontal="center"/>
    </xf>
    <xf numFmtId="0" fontId="26" fillId="2" borderId="2"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6" fillId="5" borderId="2" xfId="0" applyFont="1" applyFill="1" applyBorder="1" applyAlignment="1">
      <alignment vertical="center" wrapText="1"/>
    </xf>
    <xf numFmtId="164" fontId="5" fillId="5" borderId="2" xfId="0" applyNumberFormat="1" applyFont="1" applyFill="1" applyBorder="1" applyAlignment="1">
      <alignment horizontal="center" vertical="center" wrapText="1"/>
    </xf>
    <xf numFmtId="164" fontId="6" fillId="5" borderId="2" xfId="0" applyNumberFormat="1" applyFont="1" applyFill="1" applyBorder="1" applyAlignment="1">
      <alignment horizontal="center" vertical="center" wrapText="1"/>
    </xf>
    <xf numFmtId="0" fontId="25" fillId="5" borderId="2" xfId="0" applyFont="1" applyFill="1" applyBorder="1" applyAlignment="1">
      <alignment vertical="center" wrapText="1"/>
    </xf>
    <xf numFmtId="0" fontId="6" fillId="5" borderId="2" xfId="0" applyFont="1" applyFill="1" applyBorder="1" applyAlignment="1">
      <alignment horizontal="center" vertical="center" wrapText="1"/>
    </xf>
    <xf numFmtId="14" fontId="5" fillId="5" borderId="2" xfId="0" applyNumberFormat="1" applyFont="1" applyFill="1" applyBorder="1" applyAlignment="1">
      <alignment horizontal="center" vertical="center" wrapText="1"/>
    </xf>
    <xf numFmtId="14" fontId="6" fillId="5" borderId="2"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2" borderId="0" xfId="0" applyFont="1" applyFill="1" applyAlignment="1">
      <alignment horizontal="center" vertical="center"/>
    </xf>
    <xf numFmtId="0" fontId="6" fillId="4" borderId="2" xfId="0" applyFont="1" applyFill="1" applyBorder="1" applyAlignment="1">
      <alignment horizontal="center" vertical="center" wrapText="1"/>
    </xf>
    <xf numFmtId="0" fontId="10" fillId="0" borderId="0" xfId="0" applyFont="1" applyAlignment="1">
      <alignment horizontal="left"/>
    </xf>
    <xf numFmtId="0" fontId="3" fillId="0" borderId="2" xfId="3" applyBorder="1" applyAlignment="1">
      <alignment horizontal="center"/>
    </xf>
    <xf numFmtId="0" fontId="21" fillId="0" borderId="0" xfId="4" applyFont="1" applyAlignment="1">
      <alignment horizontal="right"/>
    </xf>
    <xf numFmtId="0" fontId="22" fillId="0" borderId="0" xfId="4" applyFont="1"/>
    <xf numFmtId="0" fontId="23" fillId="0" borderId="0" xfId="4" applyFont="1" applyAlignment="1">
      <alignment horizontal="left" vertical="top" wrapText="1"/>
    </xf>
    <xf numFmtId="0" fontId="24" fillId="0" borderId="0" xfId="4" applyFont="1" applyAlignment="1">
      <alignment vertical="top" wrapText="1"/>
    </xf>
    <xf numFmtId="0" fontId="24" fillId="0" borderId="0" xfId="4" applyFont="1" applyAlignment="1">
      <alignment horizontal="left" vertical="top" wrapText="1" indent="2"/>
    </xf>
    <xf numFmtId="0" fontId="10" fillId="0" borderId="0" xfId="0" applyFont="1"/>
    <xf numFmtId="0" fontId="6" fillId="0" borderId="2" xfId="0" applyFont="1" applyBorder="1" applyAlignment="1">
      <alignment vertical="center" wrapText="1"/>
    </xf>
    <xf numFmtId="0" fontId="6" fillId="0" borderId="0" xfId="0" applyFont="1" applyAlignment="1">
      <alignment horizontal="left"/>
    </xf>
    <xf numFmtId="0" fontId="6" fillId="0" borderId="2" xfId="0" applyFont="1" applyBorder="1" applyAlignment="1">
      <alignment horizontal="right" vertical="center"/>
    </xf>
    <xf numFmtId="0" fontId="15" fillId="0" borderId="0" xfId="4" applyFont="1" applyAlignment="1">
      <alignment vertical="top" wrapText="1"/>
    </xf>
    <xf numFmtId="0" fontId="9" fillId="0" borderId="0" xfId="4" applyFont="1" applyAlignment="1">
      <alignment vertical="top" wrapText="1"/>
    </xf>
    <xf numFmtId="0" fontId="9" fillId="0" borderId="0" xfId="4" applyFont="1" applyAlignment="1">
      <alignment horizontal="left" vertical="top" wrapText="1" indent="2"/>
    </xf>
    <xf numFmtId="0" fontId="9" fillId="0" borderId="0" xfId="4" applyFont="1" applyAlignment="1">
      <alignment horizontal="left" vertical="top"/>
    </xf>
    <xf numFmtId="0" fontId="1" fillId="0" borderId="2" xfId="4" applyFont="1" applyBorder="1" applyAlignment="1">
      <alignment horizontal="center"/>
    </xf>
    <xf numFmtId="0" fontId="6" fillId="0" borderId="2" xfId="4" applyFont="1" applyBorder="1" applyAlignment="1">
      <alignment horizontal="center" wrapText="1"/>
    </xf>
    <xf numFmtId="0" fontId="6" fillId="0" borderId="2" xfId="4" applyFont="1" applyBorder="1" applyAlignment="1">
      <alignment horizontal="center" vertical="center" wrapText="1"/>
    </xf>
    <xf numFmtId="0" fontId="10" fillId="4" borderId="2" xfId="4" applyFont="1" applyFill="1" applyBorder="1" applyAlignment="1">
      <alignment horizontal="center" vertical="center" wrapText="1"/>
    </xf>
    <xf numFmtId="164" fontId="25" fillId="0" borderId="2" xfId="4" applyNumberFormat="1" applyFont="1" applyBorder="1" applyAlignment="1">
      <alignment horizontal="left" vertical="center" wrapText="1"/>
    </xf>
    <xf numFmtId="164" fontId="25" fillId="0" borderId="2" xfId="4" applyNumberFormat="1" applyFont="1" applyBorder="1" applyAlignment="1">
      <alignment horizontal="center" vertical="center" wrapText="1"/>
    </xf>
    <xf numFmtId="164" fontId="26" fillId="0" borderId="2" xfId="4" applyNumberFormat="1" applyFont="1" applyBorder="1" applyAlignment="1">
      <alignment horizontal="center" vertical="center" wrapText="1"/>
    </xf>
    <xf numFmtId="0" fontId="12" fillId="0" borderId="0" xfId="0" applyFont="1" applyAlignment="1">
      <alignment horizontal="left"/>
    </xf>
    <xf numFmtId="0" fontId="6" fillId="4" borderId="2" xfId="0" applyFont="1" applyFill="1" applyBorder="1" applyAlignment="1">
      <alignment horizontal="center"/>
    </xf>
    <xf numFmtId="0" fontId="5" fillId="0" borderId="0" xfId="0" applyFont="1" applyAlignment="1">
      <alignment vertical="center"/>
    </xf>
    <xf numFmtId="0" fontId="6" fillId="0" borderId="1" xfId="0" applyFont="1" applyBorder="1"/>
    <xf numFmtId="0" fontId="6" fillId="0" borderId="3" xfId="0" applyFont="1" applyBorder="1" applyAlignment="1">
      <alignment horizontal="left" vertical="center" wrapText="1"/>
    </xf>
    <xf numFmtId="0" fontId="5" fillId="2" borderId="3" xfId="0" applyFont="1" applyFill="1" applyBorder="1" applyAlignment="1">
      <alignment vertical="center"/>
    </xf>
    <xf numFmtId="0" fontId="5" fillId="2" borderId="4" xfId="0" applyFont="1" applyFill="1" applyBorder="1" applyAlignment="1">
      <alignment horizontal="center"/>
    </xf>
    <xf numFmtId="0" fontId="5" fillId="2" borderId="3" xfId="0" applyFont="1" applyFill="1" applyBorder="1" applyAlignment="1">
      <alignment horizontal="center" vertical="center"/>
    </xf>
    <xf numFmtId="0" fontId="5" fillId="2" borderId="2" xfId="0" applyFont="1" applyFill="1" applyBorder="1" applyAlignment="1">
      <alignment vertical="center"/>
    </xf>
    <xf numFmtId="0" fontId="5" fillId="2" borderId="4" xfId="0" applyFont="1" applyFill="1" applyBorder="1" applyAlignment="1">
      <alignment horizontal="center" vertical="center"/>
    </xf>
    <xf numFmtId="0" fontId="6" fillId="0" borderId="0" xfId="0" applyFont="1" applyAlignment="1">
      <alignment vertical="center"/>
    </xf>
    <xf numFmtId="0" fontId="10" fillId="0" borderId="2" xfId="0" applyFont="1" applyBorder="1" applyAlignment="1">
      <alignment horizontal="center" vertical="center" wrapText="1"/>
    </xf>
    <xf numFmtId="0" fontId="30" fillId="0" borderId="6" xfId="0" applyFont="1" applyBorder="1" applyAlignment="1">
      <alignment horizontal="center" vertical="center" wrapText="1"/>
    </xf>
    <xf numFmtId="0" fontId="9" fillId="0" borderId="2" xfId="0" applyFont="1" applyBorder="1" applyAlignment="1">
      <alignment vertical="center" wrapText="1"/>
    </xf>
    <xf numFmtId="0" fontId="9" fillId="0" borderId="7" xfId="0" applyFont="1" applyBorder="1" applyAlignment="1">
      <alignment vertical="center" wrapText="1"/>
    </xf>
    <xf numFmtId="0" fontId="9" fillId="0" borderId="6" xfId="0" applyFont="1" applyBorder="1" applyAlignment="1">
      <alignment vertical="center" wrapText="1"/>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2" borderId="3" xfId="0" applyFont="1" applyFill="1" applyBorder="1" applyAlignment="1">
      <alignment horizontal="left" vertical="center"/>
    </xf>
    <xf numFmtId="0" fontId="6" fillId="2" borderId="5" xfId="0" applyFont="1" applyFill="1" applyBorder="1"/>
    <xf numFmtId="0" fontId="6" fillId="2" borderId="3" xfId="0" applyFont="1" applyFill="1" applyBorder="1" applyAlignment="1">
      <alignment horizontal="center" vertical="center"/>
    </xf>
    <xf numFmtId="0" fontId="6" fillId="2" borderId="4" xfId="0" applyFont="1" applyFill="1" applyBorder="1"/>
    <xf numFmtId="0" fontId="6" fillId="2" borderId="2" xfId="0" applyFont="1" applyFill="1" applyBorder="1" applyAlignment="1">
      <alignment horizontal="center" vertical="center"/>
    </xf>
    <xf numFmtId="0" fontId="6" fillId="2" borderId="3" xfId="0" applyFont="1" applyFill="1" applyBorder="1"/>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wrapText="1"/>
    </xf>
    <xf numFmtId="0" fontId="5" fillId="0" borderId="2" xfId="0" applyFont="1" applyBorder="1" applyAlignment="1">
      <alignment horizontal="center"/>
    </xf>
    <xf numFmtId="0" fontId="9" fillId="0" borderId="2" xfId="0" applyFont="1" applyBorder="1" applyAlignment="1">
      <alignment horizontal="left" vertical="center" wrapText="1"/>
    </xf>
    <xf numFmtId="0" fontId="31" fillId="0" borderId="2" xfId="0" applyFont="1" applyBorder="1" applyAlignment="1">
      <alignment horizontal="center" vertical="center" wrapText="1"/>
    </xf>
    <xf numFmtId="0" fontId="32" fillId="0" borderId="2" xfId="0" applyFont="1" applyBorder="1" applyAlignment="1">
      <alignment horizontal="center" vertical="center" wrapText="1"/>
    </xf>
    <xf numFmtId="164" fontId="31" fillId="0" borderId="2" xfId="0" applyNumberFormat="1" applyFont="1" applyBorder="1" applyAlignment="1">
      <alignment horizontal="center" vertical="center" wrapText="1"/>
    </xf>
    <xf numFmtId="164" fontId="32" fillId="0" borderId="2" xfId="0" applyNumberFormat="1" applyFont="1" applyBorder="1" applyAlignment="1">
      <alignment horizontal="center" vertical="center" wrapText="1"/>
    </xf>
    <xf numFmtId="14" fontId="31" fillId="5" borderId="2" xfId="0" applyNumberFormat="1" applyFont="1" applyFill="1" applyBorder="1" applyAlignment="1">
      <alignment horizontal="center" vertical="center" wrapText="1"/>
    </xf>
    <xf numFmtId="0" fontId="0" fillId="0" borderId="0" xfId="0" applyAlignment="1">
      <alignment horizontal="center"/>
    </xf>
    <xf numFmtId="0" fontId="31" fillId="5" borderId="2" xfId="0" applyFont="1" applyFill="1" applyBorder="1" applyAlignment="1">
      <alignment horizontal="center" vertical="center" wrapText="1"/>
    </xf>
    <xf numFmtId="164" fontId="31" fillId="5" borderId="2" xfId="0" applyNumberFormat="1" applyFont="1" applyFill="1" applyBorder="1" applyAlignment="1">
      <alignment horizontal="center" vertical="center" wrapText="1"/>
    </xf>
    <xf numFmtId="0" fontId="5" fillId="2" borderId="5" xfId="0" applyFont="1" applyFill="1" applyBorder="1" applyAlignment="1">
      <alignment vertical="center"/>
    </xf>
    <xf numFmtId="164" fontId="10" fillId="0" borderId="2" xfId="0" applyNumberFormat="1" applyFont="1" applyBorder="1" applyAlignment="1">
      <alignment horizontal="center" vertical="center" wrapText="1"/>
    </xf>
    <xf numFmtId="164" fontId="10" fillId="0" borderId="5" xfId="0" applyNumberFormat="1" applyFont="1" applyBorder="1" applyAlignment="1">
      <alignment horizontal="center" vertical="center" wrapText="1"/>
    </xf>
    <xf numFmtId="0" fontId="5" fillId="0" borderId="2" xfId="0" applyFont="1" applyBorder="1" applyAlignment="1">
      <alignment horizontal="center" vertical="center"/>
    </xf>
    <xf numFmtId="164" fontId="5" fillId="0" borderId="2" xfId="0" applyNumberFormat="1" applyFont="1" applyBorder="1" applyAlignment="1">
      <alignment horizontal="center" vertical="center"/>
    </xf>
    <xf numFmtId="164" fontId="10" fillId="0" borderId="7" xfId="0" applyNumberFormat="1" applyFont="1" applyBorder="1" applyAlignment="1">
      <alignment horizontal="center" vertical="center" wrapText="1"/>
    </xf>
    <xf numFmtId="0" fontId="5" fillId="2" borderId="2" xfId="0" applyFont="1" applyFill="1" applyBorder="1" applyAlignment="1">
      <alignment horizontal="left" vertical="top"/>
    </xf>
    <xf numFmtId="0" fontId="6" fillId="6" borderId="2" xfId="0" applyFont="1" applyFill="1" applyBorder="1" applyAlignment="1">
      <alignment vertical="center" wrapText="1"/>
    </xf>
    <xf numFmtId="164" fontId="5" fillId="0" borderId="2" xfId="0" applyNumberFormat="1" applyFont="1" applyBorder="1" applyAlignment="1">
      <alignment horizontal="center" vertical="center" wrapText="1"/>
    </xf>
    <xf numFmtId="164" fontId="33" fillId="0" borderId="2" xfId="0" applyNumberFormat="1" applyFont="1" applyBorder="1" applyAlignment="1">
      <alignment horizontal="center" vertical="center" wrapText="1"/>
    </xf>
    <xf numFmtId="8" fontId="5" fillId="3" borderId="2" xfId="0" applyNumberFormat="1" applyFont="1" applyFill="1" applyBorder="1" applyAlignment="1">
      <alignment horizontal="center"/>
    </xf>
    <xf numFmtId="0" fontId="6" fillId="2" borderId="2" xfId="0" applyFont="1" applyFill="1" applyBorder="1"/>
    <xf numFmtId="0" fontId="10" fillId="0" borderId="0" xfId="0" applyFont="1" applyAlignment="1">
      <alignment vertical="top"/>
    </xf>
    <xf numFmtId="0" fontId="6" fillId="4" borderId="2" xfId="0" applyFont="1" applyFill="1" applyBorder="1" applyAlignment="1">
      <alignment horizontal="center"/>
    </xf>
    <xf numFmtId="0" fontId="9" fillId="4" borderId="1" xfId="0" applyFont="1" applyFill="1" applyBorder="1" applyAlignment="1">
      <alignment horizontal="left"/>
    </xf>
    <xf numFmtId="0" fontId="6" fillId="0" borderId="0" xfId="0" applyFont="1" applyAlignment="1">
      <alignment horizontal="center"/>
    </xf>
    <xf numFmtId="0" fontId="21" fillId="0" borderId="0" xfId="3" applyFont="1" applyAlignment="1">
      <alignment horizontal="right"/>
    </xf>
    <xf numFmtId="0" fontId="15" fillId="0" borderId="0" xfId="3" applyFont="1" applyAlignment="1">
      <alignment horizontal="left" vertical="top" wrapText="1"/>
    </xf>
    <xf numFmtId="0" fontId="10" fillId="0" borderId="0" xfId="3" applyFont="1" applyAlignment="1">
      <alignment horizontal="left" vertical="top" wrapText="1"/>
    </xf>
    <xf numFmtId="0" fontId="10" fillId="2" borderId="3" xfId="3" applyFont="1" applyFill="1" applyBorder="1" applyAlignment="1">
      <alignment horizontal="center" vertical="center" wrapText="1"/>
    </xf>
    <xf numFmtId="0" fontId="10" fillId="2" borderId="4" xfId="3" applyFont="1" applyFill="1" applyBorder="1" applyAlignment="1">
      <alignment horizontal="center" vertical="center" wrapText="1"/>
    </xf>
    <xf numFmtId="0" fontId="10" fillId="2" borderId="5" xfId="3" applyFont="1" applyFill="1" applyBorder="1" applyAlignment="1">
      <alignment horizontal="center" vertical="center" wrapText="1"/>
    </xf>
    <xf numFmtId="0" fontId="10" fillId="0" borderId="0" xfId="0" applyFont="1" applyAlignment="1">
      <alignment horizontal="left"/>
    </xf>
    <xf numFmtId="0" fontId="9" fillId="0" borderId="0" xfId="0" applyFont="1"/>
    <xf numFmtId="0" fontId="19" fillId="0" borderId="0" xfId="3" applyFont="1" applyAlignment="1">
      <alignment horizontal="left" vertical="top" wrapText="1"/>
    </xf>
    <xf numFmtId="0" fontId="21" fillId="0" borderId="0" xfId="4" applyFont="1" applyAlignment="1">
      <alignment horizontal="right"/>
    </xf>
    <xf numFmtId="0" fontId="5" fillId="0" borderId="0" xfId="0" applyFont="1" applyAlignment="1">
      <alignment horizontal="left"/>
    </xf>
    <xf numFmtId="0" fontId="0" fillId="0" borderId="0" xfId="0"/>
    <xf numFmtId="0" fontId="10" fillId="0" borderId="0" xfId="4" applyFont="1" applyAlignment="1">
      <alignment horizontal="left" vertical="top" wrapText="1"/>
    </xf>
    <xf numFmtId="0" fontId="10" fillId="2" borderId="2" xfId="4"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xf numFmtId="0" fontId="15" fillId="0" borderId="0" xfId="4" applyFont="1" applyAlignment="1">
      <alignment horizontal="left" vertical="top" wrapText="1"/>
    </xf>
    <xf numFmtId="0" fontId="15" fillId="0" borderId="0" xfId="3" applyFont="1" applyAlignment="1">
      <alignment horizontal="center" vertical="top" wrapText="1"/>
    </xf>
  </cellXfs>
  <cellStyles count="5">
    <cellStyle name="Normal" xfId="0" builtinId="0"/>
    <cellStyle name="Normal 2" xfId="1" xr:uid="{B0A8763B-947F-41DD-9D96-4B176EE0C996}"/>
    <cellStyle name="Normal 2 2" xfId="3" xr:uid="{3099AF0A-FC4B-403D-A202-DFD8C4C80889}"/>
    <cellStyle name="Normal 2 3" xfId="4" xr:uid="{80F3734C-9FB2-4BC4-B52A-6531E2754DA0}"/>
    <cellStyle name="Normal 3" xfId="2" xr:uid="{AC11E657-50F6-48DF-8781-2848168A15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28576</xdr:colOff>
      <xdr:row>13</xdr:row>
      <xdr:rowOff>57148</xdr:rowOff>
    </xdr:from>
    <xdr:to>
      <xdr:col>2</xdr:col>
      <xdr:colOff>1</xdr:colOff>
      <xdr:row>49</xdr:row>
      <xdr:rowOff>142875</xdr:rowOff>
    </xdr:to>
    <xdr:sp macro="" textlink="">
      <xdr:nvSpPr>
        <xdr:cNvPr id="2" name="TextBox 1">
          <a:extLst>
            <a:ext uri="{FF2B5EF4-FFF2-40B4-BE49-F238E27FC236}">
              <a16:creationId xmlns:a16="http://schemas.microsoft.com/office/drawing/2014/main" id="{FA4AE745-13D7-42B3-8896-F39BCFA7C7D2}"/>
            </a:ext>
          </a:extLst>
        </xdr:cNvPr>
        <xdr:cNvSpPr txBox="1"/>
      </xdr:nvSpPr>
      <xdr:spPr>
        <a:xfrm>
          <a:off x="28576" y="2597148"/>
          <a:ext cx="7162800" cy="69437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Times New Roman" panose="02020603050405020304" pitchFamily="18" charset="0"/>
              <a:cs typeface="Times New Roman" panose="02020603050405020304" pitchFamily="18" charset="0"/>
            </a:rPr>
            <a:t>On the recommendation of Lee Barrier, on behalf of Project Services, Corey Stokes moved to </a:t>
          </a:r>
          <a:r>
            <a:rPr lang="en-US" sz="1600" b="1">
              <a:latin typeface="Times New Roman" panose="02020603050405020304" pitchFamily="18" charset="0"/>
              <a:cs typeface="Times New Roman" panose="02020603050405020304" pitchFamily="18" charset="0"/>
            </a:rPr>
            <a:t>accept the quote from Securitas Technology Corporation in the amount of $124,679.56. </a:t>
          </a:r>
          <a:r>
            <a:rPr lang="en-US" sz="1600" b="0">
              <a:latin typeface="Times New Roman" panose="02020603050405020304" pitchFamily="18" charset="0"/>
              <a:cs typeface="Times New Roman" panose="02020603050405020304" pitchFamily="18" charset="0"/>
            </a:rPr>
            <a:t>Philip Davolt seconded the motion. The motion passed 3 to 1 with Tim Myers abstaining.</a:t>
          </a:r>
          <a:endParaRPr lang="en-US" sz="1600" b="1">
            <a:latin typeface="Times New Roman" panose="02020603050405020304" pitchFamily="18" charset="0"/>
            <a:cs typeface="Times New Roman" panose="02020603050405020304" pitchFamily="18" charset="0"/>
          </a:endParaRPr>
        </a:p>
        <a:p>
          <a:endParaRPr lang="en-US" sz="1300" b="1">
            <a:latin typeface="Times New Roman" panose="02020603050405020304" pitchFamily="18" charset="0"/>
            <a:cs typeface="Times New Roman" panose="02020603050405020304" pitchFamily="18" charset="0"/>
          </a:endParaRPr>
        </a:p>
        <a:p>
          <a:r>
            <a:rPr lang="en-US" sz="1300" b="0">
              <a:solidFill>
                <a:schemeClr val="dk1"/>
              </a:solidFill>
              <a:effectLst/>
              <a:latin typeface="Times New Roman" panose="02020603050405020304" pitchFamily="18" charset="0"/>
              <a:ea typeface="+mn-ea"/>
              <a:cs typeface="Times New Roman" panose="02020603050405020304" pitchFamily="18" charset="0"/>
            </a:rPr>
            <a:t>This project consists of upgrading the end-of-life PCs and servers for the Jail Annex video systems. Two (2) touchscreen stations and monitors will be replaced. Data logging equipment, UPS equipment, monitors and master stations will be provided.</a:t>
          </a:r>
        </a:p>
        <a:p>
          <a:r>
            <a:rPr lang="en-US" sz="1300" b="0">
              <a:solidFill>
                <a:schemeClr val="dk1"/>
              </a:solidFill>
              <a:effectLst/>
              <a:latin typeface="Times New Roman" panose="02020603050405020304" pitchFamily="18" charset="0"/>
              <a:ea typeface="+mn-ea"/>
              <a:cs typeface="Times New Roman" panose="02020603050405020304" pitchFamily="18" charset="0"/>
            </a:rPr>
            <a:t> </a:t>
          </a:r>
        </a:p>
        <a:p>
          <a:r>
            <a:rPr lang="en-US" sz="1300" b="0">
              <a:solidFill>
                <a:schemeClr val="dk1"/>
              </a:solidFill>
              <a:effectLst/>
              <a:latin typeface="Times New Roman" panose="02020603050405020304" pitchFamily="18" charset="0"/>
              <a:ea typeface="+mn-ea"/>
              <a:cs typeface="Times New Roman" panose="02020603050405020304" pitchFamily="18" charset="0"/>
            </a:rPr>
            <a:t>Necessary switches and one (1) 48-Port 1Gb POE switch to refresh the obsolete networking equipment with 24 open POE ports for future cameras will be installed along with a replacement Honeywell server to replace the end-of-life unit.</a:t>
          </a:r>
        </a:p>
        <a:p>
          <a:endParaRPr lang="en-US" sz="1300" b="0">
            <a:solidFill>
              <a:schemeClr val="dk1"/>
            </a:solidFill>
            <a:effectLst/>
            <a:latin typeface="Times New Roman" panose="02020603050405020304" pitchFamily="18" charset="0"/>
            <a:ea typeface="+mn-ea"/>
            <a:cs typeface="Times New Roman" panose="02020603050405020304" pitchFamily="18" charset="0"/>
          </a:endParaRPr>
        </a:p>
        <a:p>
          <a:r>
            <a:rPr lang="en-US" sz="1300" b="1">
              <a:solidFill>
                <a:schemeClr val="dk1"/>
              </a:solidFill>
              <a:effectLst/>
              <a:latin typeface="Times New Roman" panose="02020603050405020304" pitchFamily="18" charset="0"/>
              <a:ea typeface="+mn-ea"/>
              <a:cs typeface="Times New Roman" panose="02020603050405020304" pitchFamily="18" charset="0"/>
            </a:rPr>
            <a:t>Questions and Answers</a:t>
          </a:r>
        </a:p>
        <a:p>
          <a:endParaRPr lang="en-US" sz="1300" b="0">
            <a:solidFill>
              <a:schemeClr val="dk1"/>
            </a:solidFill>
            <a:effectLst/>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b="0">
              <a:solidFill>
                <a:schemeClr val="dk1"/>
              </a:solidFill>
              <a:effectLst/>
              <a:latin typeface="Times New Roman" panose="02020603050405020304" pitchFamily="18" charset="0"/>
              <a:ea typeface="+mn-ea"/>
              <a:cs typeface="Times New Roman" panose="02020603050405020304" pitchFamily="18" charset="0"/>
            </a:rPr>
            <a:t>Tania Cole:</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I think this is a CIP project. And I see that Paul is here. Paul, help me understand, are you working with IT? I assume you're working with the Sheriff's Office on this most likely coordinates with all of the equipment as well at the Adult Detention Facility. So it all coordinates with that system?</a:t>
          </a:r>
        </a:p>
        <a:p>
          <a:pPr marL="0" marR="0">
            <a:lnSpc>
              <a:spcPct val="115000"/>
            </a:lnSpc>
            <a:spcAft>
              <a:spcPts val="800"/>
            </a:spcAft>
            <a:buNone/>
          </a:pPr>
          <a:r>
            <a:rPr lang="en-US" sz="1300" b="0" baseline="0">
              <a:solidFill>
                <a:schemeClr val="dk1"/>
              </a:solidFill>
              <a:effectLst/>
              <a:latin typeface="Times New Roman" panose="02020603050405020304" pitchFamily="18" charset="0"/>
              <a:ea typeface="+mn-ea"/>
              <a:cs typeface="Times New Roman" panose="02020603050405020304" pitchFamily="18" charset="0"/>
            </a:rPr>
            <a:t>Paul Cavanaugh: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Yes, it does all of those things. It's in charge of control surveillance, operation of the locks and doors, basically runs the facility, is vital to the keeping the building secure, and running efficiently. It records video so that if something happens to staff or clients, it can be reviewed later to make sure that the facts about what happened. So that's all part of it. But yeah, we work with IT and with the main jail to make sure that everything is connected and working properly. </a:t>
          </a:r>
        </a:p>
        <a:p>
          <a:pPr marL="0" marR="0">
            <a:lnSpc>
              <a:spcPct val="115000"/>
            </a:lnSpc>
            <a:spcAft>
              <a:spcPts val="800"/>
            </a:spcAft>
            <a:buNone/>
          </a:pPr>
          <a:r>
            <a:rPr lang="en-US" sz="1300" b="0" baseline="0">
              <a:solidFill>
                <a:schemeClr val="dk1"/>
              </a:solidFill>
              <a:effectLst/>
              <a:latin typeface="Times New Roman" panose="02020603050405020304" pitchFamily="18" charset="0"/>
              <a:ea typeface="+mn-ea"/>
              <a:cs typeface="Times New Roman" panose="02020603050405020304" pitchFamily="18" charset="0"/>
            </a:rPr>
            <a:t>Tania Cole: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Securitas is the technology that we have at the ADF and Jail Annex, Correct?</a:t>
          </a:r>
        </a:p>
        <a:p>
          <a:pPr marL="0" marR="0">
            <a:lnSpc>
              <a:spcPct val="115000"/>
            </a:lnSpc>
            <a:spcAft>
              <a:spcPts val="800"/>
            </a:spcAft>
            <a:buNone/>
          </a:pPr>
          <a:r>
            <a:rPr lang="en-US" sz="1300" b="0" baseline="0">
              <a:solidFill>
                <a:schemeClr val="dk1"/>
              </a:solidFill>
              <a:effectLst/>
              <a:latin typeface="Times New Roman" panose="02020603050405020304" pitchFamily="18" charset="0"/>
              <a:ea typeface="+mn-ea"/>
              <a:cs typeface="Times New Roman" panose="02020603050405020304" pitchFamily="18" charset="0"/>
            </a:rPr>
            <a:t>Paul Cavanaugh: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That is correct. Yes. </a:t>
          </a:r>
        </a:p>
        <a:p>
          <a:endParaRPr lang="en-US" sz="1300" b="0">
            <a:solidFill>
              <a:schemeClr val="dk1"/>
            </a:solidFill>
            <a:effectLst/>
            <a:latin typeface="Times New Roman" panose="02020603050405020304" pitchFamily="18" charset="0"/>
            <a:ea typeface="+mn-ea"/>
            <a:cs typeface="Times New Roman" panose="02020603050405020304" pitchFamily="18" charset="0"/>
          </a:endParaRPr>
        </a:p>
        <a:p>
          <a:endParaRPr lang="en-US" sz="1300" b="0">
            <a:solidFill>
              <a:schemeClr val="dk1"/>
            </a:solidFill>
            <a:effectLst/>
            <a:latin typeface="Times New Roman" panose="02020603050405020304" pitchFamily="18" charset="0"/>
            <a:ea typeface="+mn-ea"/>
            <a:cs typeface="Times New Roman" panose="02020603050405020304" pitchFamily="18" charset="0"/>
          </a:endParaRPr>
        </a:p>
        <a:p>
          <a:endParaRPr lang="en-US" sz="1300" b="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20</xdr:row>
      <xdr:rowOff>28575</xdr:rowOff>
    </xdr:from>
    <xdr:to>
      <xdr:col>1</xdr:col>
      <xdr:colOff>4667250</xdr:colOff>
      <xdr:row>57</xdr:row>
      <xdr:rowOff>15875</xdr:rowOff>
    </xdr:to>
    <xdr:sp macro="" textlink="">
      <xdr:nvSpPr>
        <xdr:cNvPr id="2" name="TextBox 1">
          <a:extLst>
            <a:ext uri="{FF2B5EF4-FFF2-40B4-BE49-F238E27FC236}">
              <a16:creationId xmlns:a16="http://schemas.microsoft.com/office/drawing/2014/main" id="{038A9A76-773E-44FE-9367-8E55482986CF}"/>
            </a:ext>
          </a:extLst>
        </xdr:cNvPr>
        <xdr:cNvSpPr txBox="1"/>
      </xdr:nvSpPr>
      <xdr:spPr>
        <a:xfrm>
          <a:off x="0" y="4438650"/>
          <a:ext cx="9382125" cy="703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Times New Roman" panose="02020603050405020304" pitchFamily="18" charset="0"/>
              <a:cs typeface="Times New Roman" panose="02020603050405020304" pitchFamily="18" charset="0"/>
            </a:rPr>
            <a:t>On the recommendation of Lee Barrier, on behalf of the Department</a:t>
          </a:r>
          <a:r>
            <a:rPr lang="en-US" sz="1600" baseline="0">
              <a:latin typeface="Times New Roman" panose="02020603050405020304" pitchFamily="18" charset="0"/>
              <a:cs typeface="Times New Roman" panose="02020603050405020304" pitchFamily="18" charset="0"/>
            </a:rPr>
            <a:t> of Corrections, Tim Myers moved to </a:t>
          </a:r>
          <a:r>
            <a:rPr lang="en-US" sz="1600" b="1" baseline="0">
              <a:latin typeface="Times New Roman" panose="02020603050405020304" pitchFamily="18" charset="0"/>
              <a:cs typeface="Times New Roman" panose="02020603050405020304" pitchFamily="18" charset="0"/>
            </a:rPr>
            <a:t>utilize OMNIA Partners Contract #3544-21-4615 with Axon Enterprise, Inc. (AXON) in the amount of $473,485.69 for a term of 120 months. </a:t>
          </a:r>
          <a:r>
            <a:rPr lang="en-US" sz="1600" b="0" baseline="0">
              <a:latin typeface="Times New Roman" panose="02020603050405020304" pitchFamily="18" charset="0"/>
              <a:cs typeface="Times New Roman" panose="02020603050405020304" pitchFamily="18" charset="0"/>
            </a:rPr>
            <a:t>Corey Stokes seconded the motion. The motion passed unanimously.</a:t>
          </a:r>
          <a:endParaRPr lang="en-US" sz="1600" b="1" baseline="0">
            <a:latin typeface="Times New Roman" panose="02020603050405020304" pitchFamily="18" charset="0"/>
            <a:cs typeface="Times New Roman" panose="02020603050405020304" pitchFamily="18" charset="0"/>
          </a:endParaRPr>
        </a:p>
        <a:p>
          <a:endParaRPr lang="en-US" b="1" baseline="0">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The existing AXON Body and Fleet Camera contract, currently set to expire in October 2027, shall be terminated by the County Manager contingent upon Bid Board and BOCC approval of the new agreement. The department is requesting approval of the replacement AXON agreement to run concurrently with the termination of the existing contract to ensure there is no lapse in service.</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The department utilizes AXON body-worn and fleet camera technology to support transparency, accountability, and safety in juvenile facility operations and in all juvenile fleet vehicles. This system is an invaluable operational resource that strengthens incident documentation, staff and resident safety, PREA compliance, policy adherence, supervisory review, training, evidence preservation, risk management, and public trust. AXON also supports timely review of critical incidents, complaint resolution, corrective action planning, and defensible documentation for administrative, legal, and operational purposes.</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r>
            <a:rPr lang="en-US" sz="1300" b="0">
              <a:solidFill>
                <a:schemeClr val="dk1"/>
              </a:solidFill>
              <a:effectLst/>
              <a:latin typeface="Times New Roman" panose="02020603050405020304" pitchFamily="18" charset="0"/>
              <a:ea typeface="+mn-ea"/>
              <a:cs typeface="Times New Roman" panose="02020603050405020304" pitchFamily="18" charset="0"/>
            </a:rPr>
            <a:t>The department also maintains in-house stationary surveillance cameras; however, those cameras provide video without audio. AXON addresses this operational gap by providing both video and audio capability through body-worn and fleet camera technology. This added audio capacity improves the department’s ability to accurately review incidents, assess staff and resident interactions, resolve complaints, support investigations, and document events where verbal communication is material to understanding the full context of an incident.</a:t>
          </a:r>
        </a:p>
        <a:p>
          <a:endParaRPr lang="en-US" sz="1300" b="0">
            <a:solidFill>
              <a:schemeClr val="dk1"/>
            </a:solidFill>
            <a:effectLst/>
            <a:latin typeface="Times New Roman" panose="02020603050405020304" pitchFamily="18" charset="0"/>
            <a:ea typeface="+mn-ea"/>
            <a:cs typeface="Times New Roman" panose="02020603050405020304" pitchFamily="18" charset="0"/>
          </a:endParaRPr>
        </a:p>
        <a:p>
          <a:r>
            <a:rPr lang="en-US" sz="1300" b="0">
              <a:solidFill>
                <a:schemeClr val="dk1"/>
              </a:solidFill>
              <a:effectLst/>
              <a:latin typeface="Times New Roman" panose="02020603050405020304" pitchFamily="18" charset="0"/>
              <a:ea typeface="+mn-ea"/>
              <a:cs typeface="Times New Roman" panose="02020603050405020304" pitchFamily="18" charset="0"/>
            </a:rPr>
            <a:t>The department is satisfied with the current operational protocol limiting body-worn camera use to supervisory staff only. The proposed agreement does not include a request to expand body camera use beyond the current supervisory protocol. Rather, the agreement preserves the existing operational model while improving pricing, administrative access, and long-term service continuity</a:t>
          </a:r>
          <a:r>
            <a:rPr lang="en-US" sz="1100">
              <a:solidFill>
                <a:schemeClr val="dk1"/>
              </a:solidFill>
              <a:effectLst/>
              <a:latin typeface="+mn-lt"/>
              <a:ea typeface="+mn-ea"/>
              <a:cs typeface="+mn-cs"/>
            </a:rPr>
            <a:t>.</a:t>
          </a:r>
          <a:endParaRPr lang="en-US" sz="1300">
            <a:solidFill>
              <a:schemeClr val="dk1"/>
            </a:solidFill>
            <a:effectLst/>
            <a:latin typeface="Times New Roman" panose="02020603050405020304" pitchFamily="18" charset="0"/>
            <a:ea typeface="+mn-ea"/>
            <a:cs typeface="Times New Roman" panose="02020603050405020304" pitchFamily="18" charset="0"/>
          </a:endParaRP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The proposed new AXON contract provides improved pricing and adds three (3) additional administrative licenses, increasing the department’s ability to manage, review, and oversee video evidence across secure detention, residential, intake, assessment, and community-based operations.</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The new agreement reduces the annual cost of equipment and services for the period of September 2026 through September 2036, while maintaining uninterrupted access to essential camera, storage, and evidence management services.</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Approval of the new agreement is requested because it provides the county with better pricing, expanded administrative functionality, continued operational continuity, and enhanced oversight capability without any lapse in service.</a:t>
          </a:r>
        </a:p>
        <a:p>
          <a:r>
            <a:rPr lang="en-US" sz="1300">
              <a:solidFill>
                <a:schemeClr val="dk1"/>
              </a:solidFill>
              <a:effectLst/>
              <a:latin typeface="Times New Roman" panose="02020603050405020304" pitchFamily="18" charset="0"/>
              <a:ea typeface="+mn-ea"/>
              <a:cs typeface="Times New Roman" panose="02020603050405020304" pitchFamily="18" charset="0"/>
            </a:rPr>
            <a:t> </a:t>
          </a:r>
        </a:p>
        <a:p>
          <a:endParaRPr lang="en-US">
            <a:latin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23</xdr:row>
      <xdr:rowOff>95250</xdr:rowOff>
    </xdr:from>
    <xdr:to>
      <xdr:col>2</xdr:col>
      <xdr:colOff>1</xdr:colOff>
      <xdr:row>66</xdr:row>
      <xdr:rowOff>180975</xdr:rowOff>
    </xdr:to>
    <xdr:sp macro="" textlink="">
      <xdr:nvSpPr>
        <xdr:cNvPr id="2" name="TextBox 1">
          <a:extLst>
            <a:ext uri="{FF2B5EF4-FFF2-40B4-BE49-F238E27FC236}">
              <a16:creationId xmlns:a16="http://schemas.microsoft.com/office/drawing/2014/main" id="{7061ED36-DF22-468A-A629-C82E7D453997}"/>
            </a:ext>
          </a:extLst>
        </xdr:cNvPr>
        <xdr:cNvSpPr txBox="1"/>
      </xdr:nvSpPr>
      <xdr:spPr>
        <a:xfrm>
          <a:off x="0" y="4610100"/>
          <a:ext cx="8134351" cy="827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i="0" u="none" strike="noStrike" baseline="0">
              <a:solidFill>
                <a:srgbClr val="000000"/>
              </a:solidFill>
              <a:latin typeface="Times New Roman" panose="02020603050405020304" pitchFamily="18" charset="0"/>
            </a:rPr>
            <a:t>On the recommendation of Britt Rosencutter, on behalf of the Regional Forensic Science Center, Corey Stokes moved to </a:t>
          </a:r>
          <a:r>
            <a:rPr lang="en-US" sz="1600" b="1" i="0" u="none" strike="noStrike" baseline="0">
              <a:solidFill>
                <a:srgbClr val="000000"/>
              </a:solidFill>
              <a:latin typeface="Times New Roman" panose="02020603050405020304" pitchFamily="18" charset="0"/>
            </a:rPr>
            <a:t>accept the quote from Agilent Technologies, Inc. in the amount of $130,096.07 and approve trade-in of existing system, if deemed eligible, for an additional discount of $1,000.00, for a net total of $129,096.07. </a:t>
          </a:r>
          <a:r>
            <a:rPr lang="en-US" sz="1600" b="0" i="0" u="none" strike="noStrike" baseline="0">
              <a:solidFill>
                <a:srgbClr val="000000"/>
              </a:solidFill>
              <a:latin typeface="Times New Roman" panose="02020603050405020304" pitchFamily="18" charset="0"/>
            </a:rPr>
            <a:t>Tim Myers seconded the motion. The motion passed unanimously.</a:t>
          </a:r>
          <a:endParaRPr lang="en-US" sz="1600" b="1" i="0" u="none" strike="noStrike" baseline="0">
            <a:solidFill>
              <a:srgbClr val="000000"/>
            </a:solidFill>
            <a:latin typeface="Times New Roman" panose="02020603050405020304" pitchFamily="18" charset="0"/>
          </a:endParaRPr>
        </a:p>
        <a:p>
          <a:endParaRPr lang="en-US" sz="1300" b="0" i="0" u="none" strike="noStrike" baseline="0">
            <a:solidFill>
              <a:srgbClr val="000000"/>
            </a:solidFill>
            <a:latin typeface="Times New Roman" panose="02020603050405020304" pitchFamily="18" charset="0"/>
            <a:ea typeface="+mn-ea"/>
            <a:cs typeface="+mn-cs"/>
          </a:endParaRPr>
        </a:p>
        <a:p>
          <a:r>
            <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The GC-MS system is an essential tool for modern analysis of pharmaceuticals, including screening for basic drugs and drug metabolites. The RFSC received Centers for Disease Control (CDC) Overdose Data to Action (OD2A) grant funding to expedite real-time drug analysis and to assist with modernization of drug testing instrumentation. </a:t>
          </a:r>
        </a:p>
        <a:p>
          <a:endPar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r>
            <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This instrumentation is used for the positive identification of illicit drugs and is the key instrumentation used to test OD2A-eligible samples, with capability to process other backlogged cases awaiting testing in light of the fentanyl crisis. This will assist in more effective development of harm reduction programs, the prosecution of cases, and prevent distribution of dangerous and deadly drugs in the region.</a:t>
          </a:r>
        </a:p>
        <a:p>
          <a:endPar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r>
            <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This new GC-MS system will be an updated model of the current system that the laboratory is utilizing. The new system requires the same consumables which are currently being purchased by the laboratory. All methods analyzed by the current systems can be moved to the new system since they utilize the same software. All qualified forensic scientists are trained on these systems and software, which will expedite method validation on the new system and reduce the impact on turnaround time for ongoing casework analysis. </a:t>
          </a:r>
        </a:p>
        <a:p>
          <a:endPar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r>
            <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Notes:</a:t>
          </a:r>
        </a:p>
        <a:p>
          <a:r>
            <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The Accounting Director has approved the trade-in of the existing unit, which was acquired in 2009. The purchasing contract will be contingent upon the notice of award from CDC for Year 4 program activities.</a:t>
          </a:r>
        </a:p>
        <a:p>
          <a:endPar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r>
            <a:rPr lang="en-US" sz="1300" b="1"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Questions and Answers</a:t>
          </a:r>
        </a:p>
        <a:p>
          <a:endPar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lnSpc>
              <a:spcPct val="115000"/>
            </a:lnSpc>
            <a:spcAft>
              <a:spcPts val="800"/>
            </a:spcAft>
            <a:buNone/>
          </a:pPr>
          <a:r>
            <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Tania Cole: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So this is just a curiosity question. You have the system and then you have some additional items. Are those just parts that go with the system?</a:t>
          </a:r>
        </a:p>
        <a:p>
          <a:endPar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lnSpc>
              <a:spcPct val="115000"/>
            </a:lnSpc>
            <a:spcAft>
              <a:spcPts val="800"/>
            </a:spcAft>
            <a:buNone/>
          </a:pPr>
          <a:r>
            <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rPr>
            <a:t>Shelly Steadman: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The GC mass spec comes in two (2) basic components</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a</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nd then there are additional components used to help automate the sampling. So this particular system will have automated injection. It'll have a tray that rotates so that once the vials are placed onto the instrument, the analyst can step away and it can perform all of the runs throughout the course of the night. So this is configured for drug analysis. A gas chromatograph can be configured with other components such as headspace components that would be used for testing of volatiles and blood for alcohol testing. This particular configuration is just like the other. I'm going to say 6 or 7 that Drug ID is using. </a:t>
          </a:r>
        </a:p>
        <a:p>
          <a:endPar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endPar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endParaRPr lang="en-US" sz="1300" b="0" i="0" u="none" strike="noStrike" baseline="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21</xdr:row>
      <xdr:rowOff>85725</xdr:rowOff>
    </xdr:from>
    <xdr:ext cx="184731" cy="264560"/>
    <xdr:sp macro="" textlink="">
      <xdr:nvSpPr>
        <xdr:cNvPr id="2" name="TextBox 1">
          <a:extLst>
            <a:ext uri="{FF2B5EF4-FFF2-40B4-BE49-F238E27FC236}">
              <a16:creationId xmlns:a16="http://schemas.microsoft.com/office/drawing/2014/main" id="{4A5E6D79-6474-4FAC-88F0-EAB80743205B}"/>
            </a:ext>
          </a:extLst>
        </xdr:cNvPr>
        <xdr:cNvSpPr txBox="1"/>
      </xdr:nvSpPr>
      <xdr:spPr>
        <a:xfrm>
          <a:off x="10144125" y="473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15876</xdr:colOff>
      <xdr:row>26</xdr:row>
      <xdr:rowOff>168519</xdr:rowOff>
    </xdr:from>
    <xdr:to>
      <xdr:col>4</xdr:col>
      <xdr:colOff>0</xdr:colOff>
      <xdr:row>67</xdr:row>
      <xdr:rowOff>31750</xdr:rowOff>
    </xdr:to>
    <xdr:sp macro="" textlink="">
      <xdr:nvSpPr>
        <xdr:cNvPr id="3" name="TextBox 2">
          <a:extLst>
            <a:ext uri="{FF2B5EF4-FFF2-40B4-BE49-F238E27FC236}">
              <a16:creationId xmlns:a16="http://schemas.microsoft.com/office/drawing/2014/main" id="{C8675977-8CF9-4CBC-9B68-9481D2AC0B47}"/>
            </a:ext>
          </a:extLst>
        </xdr:cNvPr>
        <xdr:cNvSpPr txBox="1"/>
      </xdr:nvSpPr>
      <xdr:spPr>
        <a:xfrm>
          <a:off x="15876" y="5550144"/>
          <a:ext cx="10128249" cy="83246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600" b="0" i="0" baseline="0">
              <a:solidFill>
                <a:schemeClr val="dk1"/>
              </a:solidFill>
              <a:effectLst/>
              <a:latin typeface="Times New Roman" panose="02020603050405020304" pitchFamily="18" charset="0"/>
              <a:ea typeface="+mn-ea"/>
              <a:cs typeface="Times New Roman" panose="02020603050405020304" pitchFamily="18" charset="0"/>
            </a:rPr>
            <a:t>On the recommendation of Britt Rosencutter, on behalf of the Regional Forensic Science Center (RFSC), Tim Myers moved to </a:t>
          </a:r>
          <a:r>
            <a:rPr lang="en-US" sz="1600" b="1" i="0" baseline="0">
              <a:solidFill>
                <a:schemeClr val="dk1"/>
              </a:solidFill>
              <a:effectLst/>
              <a:latin typeface="Times New Roman" panose="02020603050405020304" pitchFamily="18" charset="0"/>
              <a:ea typeface="+mn-ea"/>
              <a:cs typeface="Times New Roman" panose="02020603050405020304" pitchFamily="18" charset="0"/>
            </a:rPr>
            <a:t>accept the pricing from Alere San Diego, Inc. dba Immunalysis Corporation at the discounted price rates for drug screening kits listed above, and discounted pricing for other products that may be required, </a:t>
          </a:r>
          <a:r>
            <a:rPr lang="en-US" sz="1600" b="1">
              <a:solidFill>
                <a:schemeClr val="dk1"/>
              </a:solidFill>
              <a:effectLst/>
              <a:latin typeface="Times New Roman" panose="02020603050405020304" pitchFamily="18" charset="0"/>
              <a:ea typeface="+mn-ea"/>
              <a:cs typeface="Times New Roman" panose="02020603050405020304" pitchFamily="18" charset="0"/>
            </a:rPr>
            <a:t>for a period of one (1) year, with two (2) one (1) year options</a:t>
          </a:r>
          <a:r>
            <a:rPr lang="en-US" sz="1600" b="1" baseline="0">
              <a:solidFill>
                <a:schemeClr val="dk1"/>
              </a:solidFill>
              <a:effectLst/>
              <a:latin typeface="Times New Roman" panose="02020603050405020304" pitchFamily="18" charset="0"/>
              <a:ea typeface="+mn-ea"/>
              <a:cs typeface="Times New Roman" panose="02020603050405020304" pitchFamily="18" charset="0"/>
            </a:rPr>
            <a:t> to </a:t>
          </a:r>
          <a:r>
            <a:rPr lang="en-US" sz="1600" b="1">
              <a:solidFill>
                <a:schemeClr val="dk1"/>
              </a:solidFill>
              <a:effectLst/>
              <a:latin typeface="Times New Roman" panose="02020603050405020304" pitchFamily="18" charset="0"/>
              <a:ea typeface="+mn-ea"/>
              <a:cs typeface="Times New Roman" panose="02020603050405020304" pitchFamily="18" charset="0"/>
            </a:rPr>
            <a:t>renew, contingent upon annual increase(s) not to exceed 5%. </a:t>
          </a:r>
          <a:r>
            <a:rPr lang="en-US" sz="1600" b="0">
              <a:solidFill>
                <a:schemeClr val="dk1"/>
              </a:solidFill>
              <a:effectLst/>
              <a:latin typeface="Times New Roman" panose="02020603050405020304" pitchFamily="18" charset="0"/>
              <a:ea typeface="+mn-ea"/>
              <a:cs typeface="Times New Roman" panose="02020603050405020304" pitchFamily="18" charset="0"/>
            </a:rPr>
            <a:t>Corey Stokes seconded the motion. The motion passed unanimously.</a:t>
          </a:r>
          <a:endParaRPr lang="en-US" sz="1600" b="1">
            <a:solidFill>
              <a:schemeClr val="dk1"/>
            </a:solidFill>
            <a:effectLst/>
            <a:latin typeface="Times New Roman" panose="02020603050405020304" pitchFamily="18" charset="0"/>
            <a:ea typeface="+mn-ea"/>
            <a:cs typeface="Times New Roman" panose="02020603050405020304" pitchFamily="18" charset="0"/>
          </a:endParaRPr>
        </a:p>
        <a:p>
          <a:endParaRPr lang="en-US" sz="1100">
            <a:solidFill>
              <a:schemeClr val="dk1"/>
            </a:solidFill>
            <a:effectLst/>
            <a:latin typeface="+mn-lt"/>
            <a:ea typeface="+mn-ea"/>
            <a:cs typeface="+mn-cs"/>
          </a:endParaRPr>
        </a:p>
        <a:p>
          <a:r>
            <a:rPr lang="en-US" sz="1300">
              <a:solidFill>
                <a:schemeClr val="dk1"/>
              </a:solidFill>
              <a:effectLst/>
              <a:latin typeface="Times New Roman" panose="02020603050405020304" pitchFamily="18" charset="0"/>
              <a:ea typeface="+mn-ea"/>
              <a:cs typeface="Times New Roman" panose="02020603050405020304" pitchFamily="18" charset="0"/>
            </a:rPr>
            <a:t>The Regional Forensic Science Center’s Toxicology Laboratory</a:t>
          </a:r>
          <a:r>
            <a:rPr lang="en-US" sz="1300" baseline="0">
              <a:solidFill>
                <a:schemeClr val="dk1"/>
              </a:solidFill>
              <a:effectLst/>
              <a:latin typeface="Times New Roman" panose="02020603050405020304" pitchFamily="18" charset="0"/>
              <a:ea typeface="+mn-ea"/>
              <a:cs typeface="Times New Roman" panose="02020603050405020304" pitchFamily="18" charset="0"/>
            </a:rPr>
            <a:t> has validated and implemented an enzyme-linked immunosorbent assay (ELISA) based drug screening process for the detection of drugs of abuse in forensic specimens. </a:t>
          </a:r>
          <a:r>
            <a:rPr lang="en-US" sz="1300">
              <a:solidFill>
                <a:schemeClr val="dk1"/>
              </a:solidFill>
              <a:effectLst/>
              <a:latin typeface="Times New Roman" panose="02020603050405020304" pitchFamily="18" charset="0"/>
              <a:ea typeface="+mn-ea"/>
              <a:cs typeface="Times New Roman" panose="02020603050405020304" pitchFamily="18" charset="0"/>
            </a:rPr>
            <a:t>The assays require standardized kits that provide high sensitivity, high specificity, and afford</a:t>
          </a:r>
          <a:r>
            <a:rPr lang="en-US" sz="1300" baseline="0">
              <a:solidFill>
                <a:schemeClr val="dk1"/>
              </a:solidFill>
              <a:effectLst/>
              <a:latin typeface="Times New Roman" panose="02020603050405020304" pitchFamily="18" charset="0"/>
              <a:ea typeface="+mn-ea"/>
              <a:cs typeface="Times New Roman" panose="02020603050405020304" pitchFamily="18" charset="0"/>
            </a:rPr>
            <a:t> flexibility for use with a variety of forensic matrices. The kits include ready-to-use reagents and plates, thus maximizing analyst efficiency and consistency.</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Kits and plates compatible with the validated protocols are sold exclusively by Abbott Immunalysis Corporation.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Alere San Diego, Inc. dba Immunalysis Corporation is owned as a subsidiary company of Abbott</a:t>
          </a:r>
          <a:r>
            <a:rPr lang="en-US" sz="1300" baseline="0">
              <a:solidFill>
                <a:schemeClr val="dk1"/>
              </a:solidFill>
              <a:effectLst/>
              <a:latin typeface="Times New Roman" panose="02020603050405020304" pitchFamily="18" charset="0"/>
              <a:ea typeface="+mn-ea"/>
              <a:cs typeface="Times New Roman" panose="02020603050405020304" pitchFamily="18" charset="0"/>
            </a:rPr>
            <a:t> Laboratories.</a:t>
          </a:r>
          <a:r>
            <a:rPr lang="en-US" sz="1300">
              <a:solidFill>
                <a:schemeClr val="dk1"/>
              </a:solidFill>
              <a:effectLst/>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Discounted pricing is ~54% to ~73% off list pricing. Other products will be priced based on volume (buffers, synthetic negative blood, stop reagent, and others).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In 2025, RFSC purchased approximately ~$14,000.00 in supplies from this vendor. Certain post-mortem drug screens were outsourced, so more kits would be needed if grant-funded outsourcing is discontinued.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Just making sure, does this cover all of the drug screening kits? There's nothing additional in here that's not included, correct? The only reason I ask is because it says discounted pricing for other products that may be required. So I wanted to make sure that everything is included in this chart or are there others that may be included?</a:t>
          </a: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Shelly Steadman: </a:t>
          </a:r>
          <a:r>
            <a:rPr lang="en-US" sz="1300">
              <a:solidFill>
                <a:schemeClr val="dk1"/>
              </a:solidFill>
              <a:effectLst/>
              <a:latin typeface="Times New Roman" panose="02020603050405020304" pitchFamily="18" charset="0"/>
              <a:ea typeface="+mn-ea"/>
              <a:cs typeface="Times New Roman" panose="02020603050405020304" pitchFamily="18" charset="0"/>
            </a:rPr>
            <a:t>All of the validated methods and plates are included here. The issue with drug testing is there's new and novel drugs constantly emerging. So if we, for example, would decide that we want to validate an assay for fentanyl, and this company produces a plate that allows us to do that, we may choose to validate it and we would take their pricing. You can see that these are priced based on reaction volume very consistently. So would anticipate that any of the new pricing would fall out of that range unless it's novel. We can't anticipate what drugs we may need to test for over the next three (3) years. So that's why that language was placed in there.</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11</xdr:row>
      <xdr:rowOff>44448</xdr:rowOff>
    </xdr:from>
    <xdr:to>
      <xdr:col>2</xdr:col>
      <xdr:colOff>0</xdr:colOff>
      <xdr:row>42</xdr:row>
      <xdr:rowOff>190500</xdr:rowOff>
    </xdr:to>
    <xdr:sp macro="" textlink="">
      <xdr:nvSpPr>
        <xdr:cNvPr id="2" name="TextBox 1">
          <a:extLst>
            <a:ext uri="{FF2B5EF4-FFF2-40B4-BE49-F238E27FC236}">
              <a16:creationId xmlns:a16="http://schemas.microsoft.com/office/drawing/2014/main" id="{97B7B6C4-9EE3-45C7-ADA6-A1DADEA40E79}"/>
            </a:ext>
          </a:extLst>
        </xdr:cNvPr>
        <xdr:cNvSpPr txBox="1"/>
      </xdr:nvSpPr>
      <xdr:spPr>
        <a:xfrm>
          <a:off x="28575" y="2433025"/>
          <a:ext cx="8280156" cy="67329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Times New Roman" panose="02020603050405020304" pitchFamily="18" charset="0"/>
              <a:cs typeface="Times New Roman" panose="02020603050405020304" pitchFamily="18" charset="0"/>
            </a:rPr>
            <a:t>On the recommendation of Britt Rosencutter, on behalf</a:t>
          </a:r>
          <a:r>
            <a:rPr lang="en-US" sz="1600">
              <a:solidFill>
                <a:sysClr val="windowText" lastClr="000000"/>
              </a:solidFill>
              <a:latin typeface="Times New Roman" panose="02020603050405020304" pitchFamily="18" charset="0"/>
              <a:cs typeface="Times New Roman" panose="02020603050405020304" pitchFamily="18" charset="0"/>
            </a:rPr>
            <a:t> of </a:t>
          </a:r>
          <a:r>
            <a:rPr lang="en-US" sz="1600" baseline="0">
              <a:solidFill>
                <a:sysClr val="windowText" lastClr="000000"/>
              </a:solidFill>
              <a:latin typeface="Times New Roman" panose="02020603050405020304" pitchFamily="18" charset="0"/>
              <a:cs typeface="Times New Roman" panose="02020603050405020304" pitchFamily="18" charset="0"/>
            </a:rPr>
            <a:t>the Regional Forensic Science Center (RFSC) and </a:t>
          </a:r>
          <a:r>
            <a:rPr lang="en-US" sz="1600">
              <a:solidFill>
                <a:sysClr val="windowText" lastClr="000000"/>
              </a:solidFill>
              <a:latin typeface="Times New Roman" panose="02020603050405020304" pitchFamily="18" charset="0"/>
              <a:cs typeface="Times New Roman" panose="02020603050405020304" pitchFamily="18" charset="0"/>
            </a:rPr>
            <a:t>various departments</a:t>
          </a:r>
          <a:r>
            <a:rPr lang="en-US" sz="1600" b="0">
              <a:solidFill>
                <a:sysClr val="windowText" lastClr="000000"/>
              </a:solidFill>
              <a:latin typeface="Times New Roman" panose="02020603050405020304" pitchFamily="18" charset="0"/>
              <a:cs typeface="Times New Roman" panose="02020603050405020304" pitchFamily="18" charset="0"/>
            </a:rPr>
            <a:t>, Corey Stokes moved to</a:t>
          </a:r>
          <a:r>
            <a:rPr lang="en-US" sz="1600" b="0" baseline="0">
              <a:solidFill>
                <a:sysClr val="windowText" lastClr="000000"/>
              </a:solidFill>
              <a:latin typeface="Times New Roman" panose="02020603050405020304" pitchFamily="18" charset="0"/>
              <a:cs typeface="Times New Roman" panose="02020603050405020304" pitchFamily="18" charset="0"/>
            </a:rPr>
            <a:t> </a:t>
          </a:r>
          <a:r>
            <a:rPr lang="en-US" sz="1600" b="1" baseline="0">
              <a:solidFill>
                <a:sysClr val="windowText" lastClr="000000"/>
              </a:solidFill>
              <a:latin typeface="Times New Roman" panose="02020603050405020304" pitchFamily="18" charset="0"/>
              <a:cs typeface="Times New Roman" panose="02020603050405020304" pitchFamily="18" charset="0"/>
            </a:rPr>
            <a:t>utilize the State of Kansas Contract #55502 with Agilent Technologies, Inc. good through 12/30/2028. </a:t>
          </a:r>
          <a:r>
            <a:rPr lang="en-US" sz="1600" b="0" baseline="0">
              <a:solidFill>
                <a:sysClr val="windowText" lastClr="000000"/>
              </a:solidFill>
              <a:latin typeface="Times New Roman" panose="02020603050405020304" pitchFamily="18" charset="0"/>
              <a:cs typeface="Times New Roman" panose="02020603050405020304" pitchFamily="18" charset="0"/>
            </a:rPr>
            <a:t>Philip Davolt seconded the motion. The motion passed unanimously.</a:t>
          </a:r>
        </a:p>
        <a:p>
          <a:endParaRPr lang="en-US" sz="1300" b="0" baseline="0">
            <a:solidFill>
              <a:sysClr val="windowText" lastClr="00000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Regional Forensic Science Center’s Toxicology and Drug Identification laboratories have validated various Agilent instruments that are used for detection of drugs and drug metabolites in biological specimens, as well as illicit drug identification in powders, plants, pills, and paraphernalia. These instruments support accredited forensic testing and casework, maintaining validated, manufacturer-compatible components is necessary to preserve reliability, defensibility, and continuity of laboratory operations. Method validations are carried out with standard parts and supplies from the manufacturer, many of which are machined specifically for Agilent instruments. Changing components of the instrumentation can result in the need to re-validate analytical methods prior to resuming test methods. The RFSC also carries service agreements on the instrumentation and could be subject to a penalty if low quality or non-compatible consumables are used on the instrumentation.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Agilent provides a portfolio of columns, supplies, and consumables for gas chromatography (GS) and mass spectrometry (MS) instruments, as well as headspace and flame ionization detection applications. The laboratory also recently acquired a quadrupole time-of-flight (QToF) mass spectrometer that will require consumables and parts to complete routine maintenance.</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ysClr val="windowText" lastClr="000000"/>
            </a:solidFill>
            <a:effectLst/>
            <a:latin typeface="Times New Roman" panose="02020603050405020304" pitchFamily="18" charset="0"/>
            <a:ea typeface="+mn-ea"/>
            <a:cs typeface="Times New Roman" panose="02020603050405020304" pitchFamily="18" charset="0"/>
          </a:endParaRPr>
        </a:p>
        <a:p>
          <a:r>
            <a:rPr lang="en-US" sz="1300" b="0" i="0" baseline="0">
              <a:solidFill>
                <a:sysClr val="windowText" lastClr="000000"/>
              </a:solidFill>
              <a:effectLst/>
              <a:latin typeface="Times New Roman" panose="02020603050405020304" pitchFamily="18" charset="0"/>
              <a:ea typeface="+mn-ea"/>
              <a:cs typeface="Times New Roman" panose="02020603050405020304" pitchFamily="18" charset="0"/>
            </a:rPr>
            <a:t>Notes:</a:t>
          </a:r>
        </a:p>
        <a:p>
          <a:r>
            <a:rPr lang="en-US" sz="1300" b="0" i="0" baseline="0">
              <a:solidFill>
                <a:sysClr val="windowText" lastClr="000000"/>
              </a:solidFill>
              <a:effectLst/>
              <a:latin typeface="Times New Roman" panose="02020603050405020304" pitchFamily="18" charset="0"/>
              <a:ea typeface="+mn-ea"/>
              <a:cs typeface="Times New Roman" panose="02020603050405020304" pitchFamily="18" charset="0"/>
            </a:rPr>
            <a:t>The annual spend for 2025 on supplies was approximately $15,268.04.</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i="0" baseline="0">
            <a:solidFill>
              <a:sysClr val="windowText" lastClr="000000"/>
            </a:solidFill>
            <a:effectLst/>
            <a:latin typeface="Times New Roman" panose="02020603050405020304" pitchFamily="18" charset="0"/>
            <a:ea typeface="+mn-ea"/>
            <a:cs typeface="Times New Roman" panose="02020603050405020304" pitchFamily="18" charset="0"/>
          </a:endParaRPr>
        </a:p>
        <a:p>
          <a:r>
            <a:rPr lang="en-US" sz="1300" i="0" baseline="0">
              <a:solidFill>
                <a:sysClr val="windowText" lastClr="000000"/>
              </a:solidFill>
              <a:latin typeface="Times New Roman" panose="02020603050405020304" pitchFamily="18" charset="0"/>
              <a:cs typeface="Times New Roman" panose="02020603050405020304" pitchFamily="18" charset="0"/>
            </a:rPr>
            <a:t>To view contract and discount list copy and paste the below link into your browser.</a:t>
          </a:r>
        </a:p>
        <a:p>
          <a:pPr marL="0" indent="0"/>
          <a:endParaRPr lang="en-US" sz="1100" u="sng">
            <a:solidFill>
              <a:schemeClr val="dk1"/>
            </a:solidFill>
            <a:effectLst/>
            <a:latin typeface="+mn-lt"/>
            <a:ea typeface="+mn-ea"/>
            <a:cs typeface="+mn-cs"/>
          </a:endParaRPr>
        </a:p>
        <a:p>
          <a:pPr marL="0" indent="0"/>
          <a:r>
            <a:rPr lang="en-US" sz="1100" u="sng">
              <a:solidFill>
                <a:srgbClr val="0070C0"/>
              </a:solidFill>
              <a:effectLst/>
              <a:latin typeface="+mn-lt"/>
              <a:ea typeface="+mn-ea"/>
              <a:cs typeface="+mn-cs"/>
            </a:rPr>
            <a:t>https://supplier.sok.ks.gov/psp/sokfsprdsup/SUPPLIER/ERP/c/KS_SUPPLIER_MENU.KS_PROCR_CNTRCT.GBL</a:t>
          </a:r>
        </a:p>
        <a:p>
          <a:endParaRPr lang="en-US" sz="1300" i="0" baseline="0">
            <a:solidFill>
              <a:sysClr val="windowText" lastClr="000000"/>
            </a:solidFill>
            <a:latin typeface="Times New Roman" panose="02020603050405020304" pitchFamily="18" charset="0"/>
            <a:cs typeface="Times New Roman" panose="02020603050405020304" pitchFamily="18" charset="0"/>
          </a:endParaRPr>
        </a:p>
        <a:p>
          <a:r>
            <a:rPr lang="en-US" sz="1300" i="0" baseline="0">
              <a:solidFill>
                <a:sysClr val="windowText" lastClr="000000"/>
              </a:solidFill>
              <a:latin typeface="Times New Roman" panose="02020603050405020304" pitchFamily="18" charset="0"/>
              <a:cs typeface="Times New Roman" panose="02020603050405020304" pitchFamily="18" charset="0"/>
            </a:rPr>
            <a:t>In the keyword search field type AGILENT and view attachment for contract number ending in 55502.</a:t>
          </a:r>
        </a:p>
        <a:p>
          <a:r>
            <a:rPr lang="en-US" sz="1300" i="0" baseline="0">
              <a:solidFill>
                <a:sysClr val="windowText" lastClr="000000"/>
              </a:solidFill>
              <a:latin typeface="Times New Roman" panose="02020603050405020304" pitchFamily="18" charset="0"/>
              <a:cs typeface="Times New Roman" panose="02020603050405020304" pitchFamily="18" charset="0"/>
            </a:rPr>
            <a:t>Instructions for viewing XML files may be found in the top center tile of this page:</a:t>
          </a:r>
        </a:p>
        <a:p>
          <a:r>
            <a:rPr lang="en-US" sz="1100">
              <a:solidFill>
                <a:schemeClr val="dk1"/>
              </a:solidFill>
              <a:effectLst/>
              <a:latin typeface="+mn-lt"/>
              <a:ea typeface="+mn-ea"/>
              <a:cs typeface="+mn-cs"/>
            </a:rPr>
            <a:t> </a:t>
          </a:r>
        </a:p>
        <a:p>
          <a:r>
            <a:rPr lang="en-US" sz="1100" u="sng">
              <a:solidFill>
                <a:schemeClr val="dk1"/>
              </a:solidFill>
              <a:effectLst/>
              <a:latin typeface="+mn-lt"/>
              <a:ea typeface="+mn-ea"/>
              <a:cs typeface="+mn-cs"/>
              <a:hlinkClick xmlns:r="http://schemas.openxmlformats.org/officeDocument/2006/relationships" r:id=""/>
            </a:rPr>
            <a:t>https://supplier.sok.ks.gov/psc/sokfsprdsup/SUPPLIER/ERP/c/NUI_FRAMEWORK.PT_LANDINGPAGE.GBL?&amp;</a:t>
          </a:r>
          <a:r>
            <a:rPr lang="en-US" sz="1100">
              <a:solidFill>
                <a:schemeClr val="dk1"/>
              </a:solidFill>
              <a:effectLst/>
              <a:latin typeface="+mn-lt"/>
              <a:ea typeface="+mn-ea"/>
              <a:cs typeface="+mn-cs"/>
            </a:rPr>
            <a:t> </a:t>
          </a:r>
        </a:p>
        <a:p>
          <a:endParaRPr lang="en-US" sz="1300" i="0" baseline="0">
            <a:solidFill>
              <a:sysClr val="windowText" lastClr="000000"/>
            </a:solidFill>
            <a:latin typeface="Times New Roman" panose="02020603050405020304" pitchFamily="18" charset="0"/>
            <a:cs typeface="Times New Roman" panose="02020603050405020304" pitchFamily="18" charset="0"/>
          </a:endParaRPr>
        </a:p>
        <a:p>
          <a:endParaRPr lang="en-US" sz="1300" i="0" baseline="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oneCellAnchor>
    <xdr:from>
      <xdr:col>8</xdr:col>
      <xdr:colOff>9525</xdr:colOff>
      <xdr:row>15</xdr:row>
      <xdr:rowOff>152400</xdr:rowOff>
    </xdr:from>
    <xdr:ext cx="184731" cy="264560"/>
    <xdr:sp macro="" textlink="">
      <xdr:nvSpPr>
        <xdr:cNvPr id="3" name="TextBox 2">
          <a:extLst>
            <a:ext uri="{FF2B5EF4-FFF2-40B4-BE49-F238E27FC236}">
              <a16:creationId xmlns:a16="http://schemas.microsoft.com/office/drawing/2014/main" id="{5A495F6C-F58A-491A-9E53-D88A49F6B9A6}"/>
            </a:ext>
          </a:extLst>
        </xdr:cNvPr>
        <xdr:cNvSpPr txBox="1"/>
      </xdr:nvSpPr>
      <xdr:spPr>
        <a:xfrm>
          <a:off x="12687300" y="288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21</xdr:row>
      <xdr:rowOff>85725</xdr:rowOff>
    </xdr:from>
    <xdr:ext cx="184731" cy="264560"/>
    <xdr:sp macro="" textlink="">
      <xdr:nvSpPr>
        <xdr:cNvPr id="2" name="TextBox 1">
          <a:extLst>
            <a:ext uri="{FF2B5EF4-FFF2-40B4-BE49-F238E27FC236}">
              <a16:creationId xmlns:a16="http://schemas.microsoft.com/office/drawing/2014/main" id="{4E89D747-8CC7-4D87-B84C-724A107E692D}"/>
            </a:ext>
          </a:extLst>
        </xdr:cNvPr>
        <xdr:cNvSpPr txBox="1"/>
      </xdr:nvSpPr>
      <xdr:spPr>
        <a:xfrm>
          <a:off x="8277225" y="473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15875</xdr:colOff>
      <xdr:row>25</xdr:row>
      <xdr:rowOff>42808</xdr:rowOff>
    </xdr:from>
    <xdr:to>
      <xdr:col>4</xdr:col>
      <xdr:colOff>49694</xdr:colOff>
      <xdr:row>50</xdr:row>
      <xdr:rowOff>28574</xdr:rowOff>
    </xdr:to>
    <xdr:sp macro="" textlink="">
      <xdr:nvSpPr>
        <xdr:cNvPr id="3" name="TextBox 2">
          <a:extLst>
            <a:ext uri="{FF2B5EF4-FFF2-40B4-BE49-F238E27FC236}">
              <a16:creationId xmlns:a16="http://schemas.microsoft.com/office/drawing/2014/main" id="{A64B4987-6FCE-4B93-A580-D8F99F4C9F3B}"/>
            </a:ext>
          </a:extLst>
        </xdr:cNvPr>
        <xdr:cNvSpPr txBox="1"/>
      </xdr:nvSpPr>
      <xdr:spPr>
        <a:xfrm>
          <a:off x="15875" y="5186308"/>
          <a:ext cx="11120919" cy="49863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600" b="0" i="0" baseline="0">
              <a:solidFill>
                <a:schemeClr val="dk1"/>
              </a:solidFill>
              <a:effectLst/>
              <a:latin typeface="Times New Roman" panose="02020603050405020304" pitchFamily="18" charset="0"/>
              <a:ea typeface="+mn-ea"/>
              <a:cs typeface="Times New Roman" panose="02020603050405020304" pitchFamily="18" charset="0"/>
            </a:rPr>
            <a:t>On the recommendation of Britt Rosencutter, on behalf of the Regional Forensic Science Center (RFSC), Corey Stokes moved to </a:t>
          </a:r>
          <a:r>
            <a:rPr lang="en-US" sz="1600" b="1" i="0" baseline="0">
              <a:solidFill>
                <a:schemeClr val="dk1"/>
              </a:solidFill>
              <a:effectLst/>
              <a:latin typeface="Times New Roman" panose="02020603050405020304" pitchFamily="18" charset="0"/>
              <a:ea typeface="+mn-ea"/>
              <a:cs typeface="Times New Roman" panose="02020603050405020304" pitchFamily="18" charset="0"/>
            </a:rPr>
            <a:t>accept the pricing from Sigma-Aldrich, Inc. at the discounted price rates for drug standards and laboratory supplies, </a:t>
          </a:r>
          <a:r>
            <a:rPr lang="en-US" sz="1600" b="1">
              <a:solidFill>
                <a:schemeClr val="dk1"/>
              </a:solidFill>
              <a:effectLst/>
              <a:latin typeface="Times New Roman" panose="02020603050405020304" pitchFamily="18" charset="0"/>
              <a:ea typeface="+mn-ea"/>
              <a:cs typeface="Times New Roman" panose="02020603050405020304" pitchFamily="18" charset="0"/>
            </a:rPr>
            <a:t>to be automatically</a:t>
          </a:r>
          <a:r>
            <a:rPr lang="en-US" sz="1600" b="1" baseline="0">
              <a:solidFill>
                <a:schemeClr val="dk1"/>
              </a:solidFill>
              <a:effectLst/>
              <a:latin typeface="Times New Roman" panose="02020603050405020304" pitchFamily="18" charset="0"/>
              <a:ea typeface="+mn-ea"/>
              <a:cs typeface="Times New Roman" panose="02020603050405020304" pitchFamily="18" charset="0"/>
            </a:rPr>
            <a:t> renewed annually unless notice of termination is provided by either party. </a:t>
          </a:r>
          <a:r>
            <a:rPr lang="en-US" sz="1600" b="0" baseline="0">
              <a:solidFill>
                <a:schemeClr val="dk1"/>
              </a:solidFill>
              <a:effectLst/>
              <a:latin typeface="Times New Roman" panose="02020603050405020304" pitchFamily="18" charset="0"/>
              <a:ea typeface="+mn-ea"/>
              <a:cs typeface="Times New Roman" panose="02020603050405020304" pitchFamily="18" charset="0"/>
            </a:rPr>
            <a:t>Philip Davolt seconded the motion. The motion passed unanimously.</a:t>
          </a:r>
          <a:endParaRPr lang="en-US" sz="1600" b="1">
            <a:effectLst/>
            <a:latin typeface="Times New Roman" panose="02020603050405020304" pitchFamily="18" charset="0"/>
            <a:cs typeface="Times New Roman" panose="02020603050405020304" pitchFamily="18" charset="0"/>
          </a:endParaRPr>
        </a:p>
        <a:p>
          <a:endParaRPr lang="en-US" sz="1100">
            <a:solidFill>
              <a:schemeClr val="dk1"/>
            </a:solidFill>
            <a:effectLst/>
            <a:latin typeface="+mn-lt"/>
            <a:ea typeface="+mn-ea"/>
            <a:cs typeface="+mn-cs"/>
          </a:endParaRPr>
        </a:p>
        <a:p>
          <a:r>
            <a:rPr lang="en-US" sz="1300">
              <a:solidFill>
                <a:schemeClr val="dk1"/>
              </a:solidFill>
              <a:effectLst/>
              <a:latin typeface="Times New Roman" panose="02020603050405020304" pitchFamily="18" charset="0"/>
              <a:ea typeface="+mn-ea"/>
              <a:cs typeface="Times New Roman" panose="02020603050405020304" pitchFamily="18" charset="0"/>
            </a:rPr>
            <a:t>The Regional Forensic Science Center’s Toxicology Laboratory</a:t>
          </a:r>
          <a:r>
            <a:rPr lang="en-US" sz="1300" baseline="0">
              <a:solidFill>
                <a:schemeClr val="dk1"/>
              </a:solidFill>
              <a:effectLst/>
              <a:latin typeface="Times New Roman" panose="02020603050405020304" pitchFamily="18" charset="0"/>
              <a:ea typeface="+mn-ea"/>
              <a:cs typeface="Times New Roman" panose="02020603050405020304" pitchFamily="18" charset="0"/>
            </a:rPr>
            <a:t> has validated methods for confirmation and quantification of drugs in biological samples. The methods require drug standards to be used as calibrators and controls; the standards are required for testing both postmortem and antemortem specimens for drugs and drug metabolites. Drug standards are also used in the Drug Identification Laboratory when testing for the presence of illicit substances in pills, powders, plants, and paraphernalia. Cerilliant, a brand and subsidiary of Sigma-Aldrich, Inc. is the primary supplier used for the preparation of calibration curves when developing methods for drug testing. Sigma-Aldrich, Inc. often formulates and makes available novel drug standards earlier than rival vendors. Calibration standards for method validations are usually purchased from Sigma-Aldrich, Inc. and consistency in supply once a method is validated for casework is essential. As such, some products purchased from Sigma-Aldrich, Inc. are considered single source. </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Sigma-Aldrich, Inc. has agreed to offer standard "discount</a:t>
          </a:r>
          <a:r>
            <a:rPr lang="en-US" sz="1300" baseline="0">
              <a:solidFill>
                <a:schemeClr val="dk1"/>
              </a:solidFill>
              <a:effectLst/>
              <a:latin typeface="Times New Roman" panose="02020603050405020304" pitchFamily="18" charset="0"/>
              <a:ea typeface="+mn-ea"/>
              <a:cs typeface="Times New Roman" panose="02020603050405020304" pitchFamily="18" charset="0"/>
            </a:rPr>
            <a:t> from list" pricing for various product categories. The discount ranges from 3.6% to 49% depending on product category. The vast majority of items purchased are from the clinical &amp; forensics product category and will be eligible for 5% discount off list price. During 2025-2026, RFSC purchased over 300 items from Sigma-Aldrich, Inc.; the above listed items represent an example of standards commonly purchased.</a:t>
          </a: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Notes: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Annual spend estimates are as follows: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2023 - $32,277.93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2024 - $26,975.55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2025 - $46,423.66</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a:ln>
                <a:noFill/>
              </a:ln>
              <a:solidFill>
                <a:prstClr val="black"/>
              </a:solidFill>
              <a:effectLst/>
              <a:uLnTx/>
              <a:uFillTx/>
              <a:latin typeface="Times New Roman" panose="02020603050405020304" pitchFamily="18" charset="0"/>
              <a:ea typeface="+mn-ea"/>
              <a:cs typeface="Times New Roman" panose="02020603050405020304" pitchFamily="18" charset="0"/>
            </a:rPr>
            <a:t>Specialized licensing is required for vendors providing illicit substances for sale.</a:t>
          </a: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xdr:colOff>
      <xdr:row>22</xdr:row>
      <xdr:rowOff>9525</xdr:rowOff>
    </xdr:from>
    <xdr:to>
      <xdr:col>3</xdr:col>
      <xdr:colOff>19051</xdr:colOff>
      <xdr:row>67</xdr:row>
      <xdr:rowOff>114300</xdr:rowOff>
    </xdr:to>
    <xdr:sp macro="" textlink="">
      <xdr:nvSpPr>
        <xdr:cNvPr id="2" name="TextBox 1">
          <a:extLst>
            <a:ext uri="{FF2B5EF4-FFF2-40B4-BE49-F238E27FC236}">
              <a16:creationId xmlns:a16="http://schemas.microsoft.com/office/drawing/2014/main" id="{EC623ECA-0FBF-4CDD-A893-038068FF1400}"/>
            </a:ext>
          </a:extLst>
        </xdr:cNvPr>
        <xdr:cNvSpPr txBox="1"/>
      </xdr:nvSpPr>
      <xdr:spPr>
        <a:xfrm>
          <a:off x="9524" y="5295900"/>
          <a:ext cx="9658352" cy="8677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baseline="0">
              <a:solidFill>
                <a:schemeClr val="dk1"/>
              </a:solidFill>
              <a:effectLst/>
              <a:latin typeface="Times New Roman" panose="02020603050405020304" pitchFamily="18" charset="0"/>
              <a:ea typeface="+mn-ea"/>
              <a:cs typeface="Times New Roman" panose="02020603050405020304" pitchFamily="18" charset="0"/>
            </a:rPr>
            <a:t>On the recommendation of Britt Rosencutter, on behalf of Fleet Management and Public Works, Tim Myers moved to </a:t>
          </a:r>
          <a:r>
            <a:rPr lang="en-US" sz="1600" b="1" baseline="0">
              <a:solidFill>
                <a:schemeClr val="dk1"/>
              </a:solidFill>
              <a:effectLst/>
              <a:latin typeface="Times New Roman" panose="02020603050405020304" pitchFamily="18" charset="0"/>
              <a:ea typeface="+mn-ea"/>
              <a:cs typeface="Times New Roman" panose="02020603050405020304" pitchFamily="18" charset="0"/>
            </a:rPr>
            <a:t>accept the low bid from EMAG Lebanon FD LLC dba Ed Morse Ford Lebanon in the amount of </a:t>
          </a:r>
          <a:r>
            <a:rPr lang="en-US" sz="1600" b="1" i="0">
              <a:solidFill>
                <a:schemeClr val="dk1"/>
              </a:solidFill>
              <a:effectLst/>
              <a:latin typeface="Times New Roman" panose="02020603050405020304" pitchFamily="18" charset="0"/>
              <a:ea typeface="+mn-ea"/>
              <a:cs typeface="Times New Roman" panose="02020603050405020304" pitchFamily="18" charset="0"/>
            </a:rPr>
            <a:t>$84,952.00</a:t>
          </a:r>
          <a:r>
            <a:rPr lang="en-US" sz="1600" b="1" baseline="0">
              <a:solidFill>
                <a:schemeClr val="dk1"/>
              </a:solidFill>
              <a:effectLst/>
              <a:latin typeface="Times New Roman" panose="02020603050405020304" pitchFamily="18" charset="0"/>
              <a:ea typeface="+mn-ea"/>
              <a:cs typeface="Times New Roman" panose="02020603050405020304" pitchFamily="18" charset="0"/>
            </a:rPr>
            <a:t>. </a:t>
          </a:r>
          <a:r>
            <a:rPr lang="en-US" sz="1600" b="0" baseline="0">
              <a:solidFill>
                <a:schemeClr val="dk1"/>
              </a:solidFill>
              <a:effectLst/>
              <a:latin typeface="Times New Roman" panose="02020603050405020304" pitchFamily="18" charset="0"/>
              <a:ea typeface="+mn-ea"/>
              <a:cs typeface="Times New Roman" panose="02020603050405020304" pitchFamily="18" charset="0"/>
            </a:rPr>
            <a:t>Corey Stokes seconded the motion. The motion passed unanimously.</a:t>
          </a:r>
          <a:endParaRPr lang="en-US" sz="1600" b="1"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endParaRPr lang="en-US">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This truck is used by Public Works to fuel, top off oil, grease, and hydraulic fluid in equipment on job sites. It will also pull a trailer with a skid steer when needed. </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Fleet evaluates all vehicles and equipment up for replacement before requesting bids.</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u="sng" baseline="0">
              <a:solidFill>
                <a:schemeClr val="dk1"/>
              </a:solidFill>
              <a:effectLst/>
              <a:latin typeface="Times New Roman" panose="02020603050405020304" pitchFamily="18" charset="0"/>
              <a:ea typeface="+mn-ea"/>
              <a:cs typeface="Times New Roman" panose="02020603050405020304" pitchFamily="18" charset="0"/>
            </a:rPr>
            <a:t>Vehicle #</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Year</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Make &amp; Model</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VIN #</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Points</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Mileage</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0080            2011        Ford F350          </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1FDRF3GT6BEB49571     18.6            127,300</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This is a replacement</a:t>
          </a:r>
          <a:r>
            <a:rPr lang="en-US" sz="1300" baseline="0">
              <a:solidFill>
                <a:schemeClr val="dk1"/>
              </a:solidFill>
              <a:effectLst/>
              <a:latin typeface="Times New Roman" panose="02020603050405020304" pitchFamily="18" charset="0"/>
              <a:ea typeface="+mn-ea"/>
              <a:cs typeface="Times New Roman" panose="02020603050405020304" pitchFamily="18" charset="0"/>
            </a:rPr>
            <a:t> vehicle. Surplus will be sold at auction.</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r>
            <a:rPr lang="en-US" sz="1300" b="1" baseline="0">
              <a:solidFill>
                <a:schemeClr val="dk1"/>
              </a:solidFill>
              <a:effectLst/>
              <a:latin typeface="Times New Roman" panose="02020603050405020304" pitchFamily="18" charset="0"/>
              <a:ea typeface="+mn-ea"/>
              <a:cs typeface="Times New Roman" panose="02020603050405020304" pitchFamily="18" charset="0"/>
            </a:rPr>
            <a:t>Questions and Answers</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Times New Roman" panose="02020603050405020304" pitchFamily="18" charset="0"/>
              <a:ea typeface="+mn-ea"/>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I see Beau’s here. Beau, this meets our points and was this on our list for 2026 for replacement? </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Times New Roman" panose="02020603050405020304" pitchFamily="18" charset="0"/>
              <a:ea typeface="+mn-ea"/>
              <a:cs typeface="Times New Roman" panose="02020603050405020304" pitchFamily="18" charset="0"/>
            </a:rPr>
            <a:t>Beau Bergeron: </a:t>
          </a:r>
          <a:r>
            <a:rPr lang="en-US" sz="1300">
              <a:solidFill>
                <a:schemeClr val="dk1"/>
              </a:solidFill>
              <a:effectLst/>
              <a:latin typeface="Times New Roman" panose="02020603050405020304" pitchFamily="18" charset="0"/>
              <a:ea typeface="+mn-ea"/>
              <a:cs typeface="Times New Roman" panose="02020603050405020304" pitchFamily="18" charset="0"/>
            </a:rPr>
            <a:t>Yes, this was planned for replacement this year. </a:t>
          </a: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xdr:txBody>
    </xdr:sp>
    <xdr:clientData/>
  </xdr:twoCellAnchor>
  <xdr:twoCellAnchor>
    <xdr:from>
      <xdr:col>0</xdr:col>
      <xdr:colOff>38100</xdr:colOff>
      <xdr:row>37</xdr:row>
      <xdr:rowOff>28575</xdr:rowOff>
    </xdr:from>
    <xdr:to>
      <xdr:col>1</xdr:col>
      <xdr:colOff>1114425</xdr:colOff>
      <xdr:row>54</xdr:row>
      <xdr:rowOff>104775</xdr:rowOff>
    </xdr:to>
    <xdr:pic>
      <xdr:nvPicPr>
        <xdr:cNvPr id="3" name="Image 5" descr="truck picture">
          <a:extLst>
            <a:ext uri="{FF2B5EF4-FFF2-40B4-BE49-F238E27FC236}">
              <a16:creationId xmlns:a16="http://schemas.microsoft.com/office/drawing/2014/main" id="{A62FC0DB-16DC-4ECC-894A-A16C34840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8172450"/>
          <a:ext cx="4629150" cy="331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1200150</xdr:colOff>
      <xdr:row>37</xdr:row>
      <xdr:rowOff>28576</xdr:rowOff>
    </xdr:from>
    <xdr:to>
      <xdr:col>2</xdr:col>
      <xdr:colOff>2790825</xdr:colOff>
      <xdr:row>54</xdr:row>
      <xdr:rowOff>104776</xdr:rowOff>
    </xdr:to>
    <xdr:pic>
      <xdr:nvPicPr>
        <xdr:cNvPr id="4" name="Image 7" descr="truck picture">
          <a:extLst>
            <a:ext uri="{FF2B5EF4-FFF2-40B4-BE49-F238E27FC236}">
              <a16:creationId xmlns:a16="http://schemas.microsoft.com/office/drawing/2014/main" id="{7E91F980-B2EB-2884-FA08-34CCF32D4A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52975" y="8172451"/>
          <a:ext cx="4638675" cy="331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19439</xdr:colOff>
      <xdr:row>19</xdr:row>
      <xdr:rowOff>9718</xdr:rowOff>
    </xdr:from>
    <xdr:to>
      <xdr:col>3</xdr:col>
      <xdr:colOff>29158</xdr:colOff>
      <xdr:row>48</xdr:row>
      <xdr:rowOff>38099</xdr:rowOff>
    </xdr:to>
    <xdr:sp macro="" textlink="">
      <xdr:nvSpPr>
        <xdr:cNvPr id="2" name="TextBox 1">
          <a:extLst>
            <a:ext uri="{FF2B5EF4-FFF2-40B4-BE49-F238E27FC236}">
              <a16:creationId xmlns:a16="http://schemas.microsoft.com/office/drawing/2014/main" id="{738B5CEB-5517-4D9A-8941-3315076F2169}"/>
            </a:ext>
          </a:extLst>
        </xdr:cNvPr>
        <xdr:cNvSpPr txBox="1"/>
      </xdr:nvSpPr>
      <xdr:spPr>
        <a:xfrm>
          <a:off x="19439" y="4467418"/>
          <a:ext cx="6753419" cy="56100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baseline="0">
              <a:solidFill>
                <a:schemeClr val="dk1"/>
              </a:solidFill>
              <a:effectLst/>
              <a:latin typeface="Times New Roman" panose="02020603050405020304" pitchFamily="18" charset="0"/>
              <a:ea typeface="+mn-ea"/>
              <a:cs typeface="Times New Roman" panose="02020603050405020304" pitchFamily="18" charset="0"/>
            </a:rPr>
            <a:t>On the recommendation of Britt Rosencutter, on behalf of Fleet Management and Animal Control, Philip Davolt moved to </a:t>
          </a:r>
          <a:r>
            <a:rPr lang="en-US" sz="1600" b="1" baseline="0">
              <a:solidFill>
                <a:schemeClr val="dk1"/>
              </a:solidFill>
              <a:effectLst/>
              <a:latin typeface="Times New Roman" panose="02020603050405020304" pitchFamily="18" charset="0"/>
              <a:ea typeface="+mn-ea"/>
              <a:cs typeface="Times New Roman" panose="02020603050405020304" pitchFamily="18" charset="0"/>
            </a:rPr>
            <a:t>accept the low bid from Don Hattan in the amount of </a:t>
          </a:r>
          <a:r>
            <a:rPr lang="en-US" sz="1600" b="1" i="0">
              <a:solidFill>
                <a:schemeClr val="dk1"/>
              </a:solidFill>
              <a:effectLst/>
              <a:latin typeface="Times New Roman" panose="02020603050405020304" pitchFamily="18" charset="0"/>
              <a:ea typeface="+mn-ea"/>
              <a:cs typeface="Times New Roman" panose="02020603050405020304" pitchFamily="18" charset="0"/>
            </a:rPr>
            <a:t>$98,950.00</a:t>
          </a:r>
          <a:r>
            <a:rPr lang="en-US" sz="1600" b="1" baseline="0">
              <a:solidFill>
                <a:schemeClr val="dk1"/>
              </a:solidFill>
              <a:effectLst/>
              <a:latin typeface="Times New Roman" panose="02020603050405020304" pitchFamily="18" charset="0"/>
              <a:ea typeface="+mn-ea"/>
              <a:cs typeface="Times New Roman" panose="02020603050405020304" pitchFamily="18" charset="0"/>
            </a:rPr>
            <a:t>. </a:t>
          </a:r>
          <a:r>
            <a:rPr lang="en-US" sz="1600" b="0" baseline="0">
              <a:solidFill>
                <a:schemeClr val="dk1"/>
              </a:solidFill>
              <a:effectLst/>
              <a:latin typeface="Times New Roman" panose="02020603050405020304" pitchFamily="18" charset="0"/>
              <a:ea typeface="+mn-ea"/>
              <a:cs typeface="Times New Roman" panose="02020603050405020304" pitchFamily="18" charset="0"/>
            </a:rPr>
            <a:t>Corey Stokes seconded the motion. The motion passed unanimously.</a:t>
          </a:r>
          <a:endParaRPr lang="en-US" sz="1600" b="1"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endParaRPr lang="en-US" sz="1300" b="1"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This van will be used by Animal Control to</a:t>
          </a:r>
          <a:r>
            <a:rPr lang="en-US" sz="1300" baseline="0">
              <a:solidFill>
                <a:schemeClr val="dk1"/>
              </a:solidFill>
              <a:effectLst/>
              <a:latin typeface="Times New Roman" panose="02020603050405020304" pitchFamily="18" charset="0"/>
              <a:ea typeface="+mn-ea"/>
              <a:cs typeface="Times New Roman" panose="02020603050405020304" pitchFamily="18" charset="0"/>
            </a:rPr>
            <a:t> c</a:t>
          </a:r>
          <a:r>
            <a:rPr lang="en-US" sz="1300">
              <a:solidFill>
                <a:schemeClr val="dk1"/>
              </a:solidFill>
              <a:effectLst/>
              <a:latin typeface="Times New Roman" panose="02020603050405020304" pitchFamily="18" charset="0"/>
              <a:ea typeface="+mn-ea"/>
              <a:cs typeface="Times New Roman" panose="02020603050405020304" pitchFamily="18" charset="0"/>
            </a:rPr>
            <a:t>ontain and transport stray domestic animals for animal shelter admission,</a:t>
          </a:r>
          <a:r>
            <a:rPr lang="en-US" sz="1300" baseline="0">
              <a:solidFill>
                <a:schemeClr val="dk1"/>
              </a:solidFill>
              <a:effectLst/>
              <a:latin typeface="Times New Roman" panose="02020603050405020304" pitchFamily="18" charset="0"/>
              <a:ea typeface="+mn-ea"/>
              <a:cs typeface="Times New Roman" panose="02020603050405020304" pitchFamily="18" charset="0"/>
            </a:rPr>
            <a:t> t</a:t>
          </a:r>
          <a:r>
            <a:rPr lang="en-US" sz="1300">
              <a:solidFill>
                <a:schemeClr val="dk1"/>
              </a:solidFill>
              <a:effectLst/>
              <a:latin typeface="Times New Roman" panose="02020603050405020304" pitchFamily="18" charset="0"/>
              <a:ea typeface="+mn-ea"/>
              <a:cs typeface="Times New Roman" panose="02020603050405020304" pitchFamily="18" charset="0"/>
            </a:rPr>
            <a:t>ransport of injured animals to veterinarians for medical treatment,</a:t>
          </a:r>
          <a:r>
            <a:rPr lang="en-US" sz="1300" baseline="0">
              <a:solidFill>
                <a:schemeClr val="dk1"/>
              </a:solidFill>
              <a:effectLst/>
              <a:latin typeface="Times New Roman" panose="02020603050405020304" pitchFamily="18" charset="0"/>
              <a:ea typeface="+mn-ea"/>
              <a:cs typeface="Times New Roman" panose="02020603050405020304" pitchFamily="18" charset="0"/>
            </a:rPr>
            <a:t> and t</a:t>
          </a:r>
          <a:r>
            <a:rPr lang="en-US" sz="1300">
              <a:solidFill>
                <a:schemeClr val="dk1"/>
              </a:solidFill>
              <a:effectLst/>
              <a:latin typeface="Times New Roman" panose="02020603050405020304" pitchFamily="18" charset="0"/>
              <a:ea typeface="+mn-ea"/>
              <a:cs typeface="Times New Roman" panose="02020603050405020304" pitchFamily="18" charset="0"/>
            </a:rPr>
            <a:t>ow a livestock trailer to contain and transport livestock.</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Fleet evaluates all vehicles and equipment up for replacement before requesting bids.</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u="sng" baseline="0">
              <a:solidFill>
                <a:schemeClr val="dk1"/>
              </a:solidFill>
              <a:effectLst/>
              <a:latin typeface="Times New Roman" panose="02020603050405020304" pitchFamily="18" charset="0"/>
              <a:ea typeface="+mn-ea"/>
              <a:cs typeface="Times New Roman" panose="02020603050405020304" pitchFamily="18" charset="0"/>
            </a:rPr>
            <a:t>Vehicle #</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Year</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Make &amp; Model</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VIN #</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Points</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Mileage</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9674            2018        Chevrolet Express           </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1GCWGAFG7K1172118      12.1            163,341</a:t>
          </a: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This is a replacement</a:t>
          </a:r>
          <a:r>
            <a:rPr lang="en-US" sz="1300" baseline="0">
              <a:solidFill>
                <a:schemeClr val="dk1"/>
              </a:solidFill>
              <a:effectLst/>
              <a:latin typeface="Times New Roman" panose="02020603050405020304" pitchFamily="18" charset="0"/>
              <a:ea typeface="+mn-ea"/>
              <a:cs typeface="Times New Roman" panose="02020603050405020304" pitchFamily="18" charset="0"/>
            </a:rPr>
            <a:t> vehicle. </a:t>
          </a:r>
          <a:r>
            <a:rPr lang="en-US" sz="1300">
              <a:solidFill>
                <a:schemeClr val="dk1"/>
              </a:solidFill>
              <a:effectLst/>
              <a:latin typeface="Times New Roman" panose="02020603050405020304" pitchFamily="18" charset="0"/>
              <a:ea typeface="+mn-ea"/>
              <a:cs typeface="Times New Roman" panose="02020603050405020304" pitchFamily="18" charset="0"/>
            </a:rPr>
            <a:t>This van was totaled in an accident and will be harvested for spare parts and then sold to scrap.</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r>
            <a:rPr lang="en-US" sz="1300" b="1">
              <a:solidFill>
                <a:schemeClr val="dk1"/>
              </a:solidFill>
              <a:effectLst/>
              <a:latin typeface="Times New Roman" panose="02020603050405020304" pitchFamily="18" charset="0"/>
              <a:ea typeface="+mn-ea"/>
              <a:cs typeface="Times New Roman" panose="02020603050405020304" pitchFamily="18" charset="0"/>
            </a:rPr>
            <a:t>Questions and Answers</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Tim Myers: Beau, it appears that this is a replacement vehicle for one of our vans that was involved in an accident. Is that correct? </a:t>
          </a:r>
        </a:p>
        <a:p>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Beau Bergeron: That is correct. This was not a planned replacement.</a:t>
          </a:r>
        </a:p>
        <a:p>
          <a:endParaRPr lang="en-US" sz="1300">
            <a:latin typeface="Times New Roman" panose="02020603050405020304" pitchFamily="18"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xdr:colOff>
      <xdr:row>25</xdr:row>
      <xdr:rowOff>19049</xdr:rowOff>
    </xdr:from>
    <xdr:to>
      <xdr:col>10</xdr:col>
      <xdr:colOff>1083468</xdr:colOff>
      <xdr:row>87</xdr:row>
      <xdr:rowOff>158750</xdr:rowOff>
    </xdr:to>
    <xdr:sp macro="" textlink="">
      <xdr:nvSpPr>
        <xdr:cNvPr id="2" name="TextBox 1">
          <a:extLst>
            <a:ext uri="{FF2B5EF4-FFF2-40B4-BE49-F238E27FC236}">
              <a16:creationId xmlns:a16="http://schemas.microsoft.com/office/drawing/2014/main" id="{BF67FCD7-B9AD-439E-A848-002FCF368931}"/>
            </a:ext>
          </a:extLst>
        </xdr:cNvPr>
        <xdr:cNvSpPr txBox="1"/>
      </xdr:nvSpPr>
      <xdr:spPr>
        <a:xfrm>
          <a:off x="23812" y="7988299"/>
          <a:ext cx="14426406" cy="11950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Jaimee O'Laughlin, on behalf of the Health Department, Tim Myers moved to </a:t>
          </a:r>
          <a:r>
            <a:rPr kumimoji="0" lang="en-US" sz="1600" b="1"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accept the proposals from Veterinary Emergency and Specialty Hospital of Wichita dba VESHW and Julianne Evans, DVM dba Ark Valley Animal Hospital at the rates listed above for a period of two (2) years with three (3)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endParaRPr lang="en-US" sz="1100"/>
        </a:p>
        <a:p>
          <a:r>
            <a:rPr kumimoji="0" lang="en-US" sz="13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An evaluation committee comprised of Nika Orebaugh and Tre Jones - Animal Control; Kaylee Hervey - Health Department; and Jaimee O'Laughlin - Purchasing evaluated the proposal responses based on criteria set forth in the RFP. The committee unanimously agreed to accept both proposals. </a:t>
          </a:r>
          <a:endParaRPr lang="en-US" sz="1100"/>
        </a:p>
        <a:p>
          <a:endParaRPr lang="en-US" sz="1100"/>
        </a:p>
        <a:p>
          <a:r>
            <a:rPr lang="en-US" sz="1300" b="0" i="0" u="none" strike="noStrike" baseline="0">
              <a:solidFill>
                <a:srgbClr val="000000"/>
              </a:solidFill>
              <a:latin typeface="Times New Roman" panose="02020603050405020304" pitchFamily="18" charset="0"/>
            </a:rPr>
            <a:t>The purpose of Sedgwick County Animal Control (SCAC) is to protect the public against zoonotic diseases and promote public safety through education and code enforcement. SCAC routinely obtains physical custody (confines) of a variety of companion animals, including but not limited to cats, dogs, small animals (such as guinea pigs and ferrets), as well as horses, goats, pigs and other livestock. Some of these animals come into the care and custody of SCAC with illness or injuries that require veterinary care during that animal’s state-required stray holding period. An animal may need to be seen by a veterinary clinic for a variety of medical concerns such as broken bones or a need for medication for a potentially communicable illness like feline upper respiratory infection or ringworm diagnosis. The goal of the animal care is to reduce pain and treat basic illness or injuries. SCAC must observe the Kansas state mandated hold period of three (3) days as referenced in KSA 47-1710 and no animal should be euthanized before this period without the express written statement of a licensed veterinarian that this holding period would be inhumane for the individual animal. During the holding period, depending on circumstances of acquisition, SCAC may take different actions such as look for an animal’s owner or investigate allegations of animal cruelty or inhumane treatment. The latter situation may extend SCAC’s required custody of the animal(s). </a:t>
          </a:r>
        </a:p>
        <a:p>
          <a:endParaRPr lang="en-US" sz="1300" b="0" i="0" u="none" strike="noStrike" baseline="0">
            <a:solidFill>
              <a:srgbClr val="000000"/>
            </a:solidFill>
            <a:latin typeface="Times New Roman" panose="02020603050405020304" pitchFamily="18" charset="0"/>
          </a:endParaRPr>
        </a:p>
        <a:p>
          <a:r>
            <a:rPr lang="en-US" sz="1300" b="0" i="0" u="none" strike="noStrike" baseline="0">
              <a:solidFill>
                <a:srgbClr val="000000"/>
              </a:solidFill>
              <a:latin typeface="Times New Roman" panose="02020603050405020304" pitchFamily="18" charset="0"/>
            </a:rPr>
            <a:t>In 2024, SCAC delivered more than 150 animals to contracted veterinary clinics in Sedgwick County with immediate euthanasia being the outcome for less than a third of presented animals. SCAC is responsible for the disposal of any remains resulting from the veterinary care of presented animals. In most cases, SCAC Officers bring animals to veterinary clinics for treatment. For about five (5) or fewer requests per year, SCAC Officers request veterinary clinics to visit locations other than their clinic (Farm Calls) to treat animals in SCAC custody. </a:t>
          </a:r>
        </a:p>
        <a:p>
          <a:endParaRPr lang="en-US" sz="1300" b="0" i="0" u="none" strike="noStrike" baseline="0">
            <a:solidFill>
              <a:srgbClr val="000000"/>
            </a:solidFill>
            <a:latin typeface="Times New Roman" panose="02020603050405020304" pitchFamily="18" charset="0"/>
          </a:endParaRPr>
        </a:p>
        <a:p>
          <a:r>
            <a:rPr lang="en-US" sz="1300">
              <a:latin typeface="Times New Roman" panose="02020603050405020304" pitchFamily="18" charset="0"/>
              <a:cs typeface="Times New Roman" panose="02020603050405020304" pitchFamily="18" charset="0"/>
            </a:rPr>
            <a:t>Notes:</a:t>
          </a:r>
        </a:p>
        <a:p>
          <a:r>
            <a:rPr lang="en-US" sz="1300">
              <a:latin typeface="Times New Roman" panose="02020603050405020304" pitchFamily="18" charset="0"/>
              <a:cs typeface="Times New Roman" panose="02020603050405020304" pitchFamily="18" charset="0"/>
            </a:rPr>
            <a:t>This is a proposal not a bid. Proposals are scored based on criteria set forth in the RFP. There are five (5) components to this RFP.</a:t>
          </a: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r>
            <a:rPr lang="en-US" sz="1300" b="1">
              <a:latin typeface="Times New Roman" panose="02020603050405020304" pitchFamily="18" charset="0"/>
              <a:cs typeface="Times New Roman" panose="02020603050405020304" pitchFamily="18" charset="0"/>
            </a:rPr>
            <a:t>Questions and Answers</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latin typeface="Times New Roman" panose="02020603050405020304" pitchFamily="18" charset="0"/>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I have a couple questions. Is this the first time we're doing On-Call Veterinary Services?</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latin typeface="Times New Roman" panose="02020603050405020304" pitchFamily="18" charset="0"/>
              <a:cs typeface="Times New Roman" panose="02020603050405020304" pitchFamily="18" charset="0"/>
            </a:rPr>
            <a:t>Jaimee O'Laughlin: </a:t>
          </a:r>
          <a:r>
            <a:rPr lang="en-US" sz="1300">
              <a:solidFill>
                <a:schemeClr val="dk1"/>
              </a:solidFill>
              <a:effectLst/>
              <a:latin typeface="Times New Roman" panose="02020603050405020304" pitchFamily="18" charset="0"/>
              <a:ea typeface="+mn-ea"/>
              <a:cs typeface="Times New Roman" panose="02020603050405020304" pitchFamily="18" charset="0"/>
            </a:rPr>
            <a:t>This is the first time I believe we've gotten it under contract. I think we've kind of been sort of under a $10,000.00 threshold because they've had several on-call veterinary or veterinary clinics that they've utilized. But over the years, it's kind of gotten over and over and on the line of that threshold. So, they've talked to Joe, they reached out to Health Department, and decided it was finally time to get those services under contract. So this is the first time we are doing this. </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latin typeface="Times New Roman" panose="02020603050405020304" pitchFamily="18" charset="0"/>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Do you know if they've had experience with either of these?</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latin typeface="Times New Roman" panose="02020603050405020304" pitchFamily="18" charset="0"/>
              <a:cs typeface="Times New Roman" panose="02020603050405020304" pitchFamily="18" charset="0"/>
            </a:rPr>
            <a:t>Jaimee O'Laughlin: </a:t>
          </a:r>
          <a:r>
            <a:rPr lang="en-US" sz="1300">
              <a:solidFill>
                <a:schemeClr val="dk1"/>
              </a:solidFill>
              <a:effectLst/>
              <a:latin typeface="Times New Roman" panose="02020603050405020304" pitchFamily="18" charset="0"/>
              <a:ea typeface="+mn-ea"/>
              <a:cs typeface="Times New Roman" panose="02020603050405020304" pitchFamily="18" charset="0"/>
            </a:rPr>
            <a:t>Yes, they have had experience with both vendors.</a:t>
          </a:r>
        </a:p>
        <a:p>
          <a:endParaRPr lang="en-US" sz="1300">
            <a:latin typeface="Times New Roman" panose="02020603050405020304" pitchFamily="18" charset="0"/>
            <a:cs typeface="Times New Roman" panose="02020603050405020304" pitchFamily="18" charset="0"/>
          </a:endParaRPr>
        </a:p>
      </xdr:txBody>
    </xdr:sp>
    <xdr:clientData/>
  </xdr:twoCellAnchor>
  <xdr:twoCellAnchor editAs="oneCell">
    <xdr:from>
      <xdr:col>0</xdr:col>
      <xdr:colOff>66675</xdr:colOff>
      <xdr:row>47</xdr:row>
      <xdr:rowOff>85725</xdr:rowOff>
    </xdr:from>
    <xdr:to>
      <xdr:col>5</xdr:col>
      <xdr:colOff>76200</xdr:colOff>
      <xdr:row>56</xdr:row>
      <xdr:rowOff>94200</xdr:rowOff>
    </xdr:to>
    <xdr:pic>
      <xdr:nvPicPr>
        <xdr:cNvPr id="3" name="Picture 2" descr="scoring table">
          <a:extLst>
            <a:ext uri="{FF2B5EF4-FFF2-40B4-BE49-F238E27FC236}">
              <a16:creationId xmlns:a16="http://schemas.microsoft.com/office/drawing/2014/main" id="{B70D0CC1-2E66-457D-A888-729535D92343}"/>
            </a:ext>
          </a:extLst>
        </xdr:cNvPr>
        <xdr:cNvPicPr>
          <a:picLocks noChangeAspect="1"/>
        </xdr:cNvPicPr>
      </xdr:nvPicPr>
      <xdr:blipFill>
        <a:blip xmlns:r="http://schemas.openxmlformats.org/officeDocument/2006/relationships" r:embed="rId1"/>
        <a:stretch>
          <a:fillRect/>
        </a:stretch>
      </xdr:blipFill>
      <xdr:spPr>
        <a:xfrm>
          <a:off x="66675" y="12230100"/>
          <a:ext cx="7677150" cy="172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EEEA4-9365-447D-8306-126A5BC0384E}">
  <dimension ref="A1:B13"/>
  <sheetViews>
    <sheetView tabSelected="1" zoomScaleNormal="100" workbookViewId="0">
      <selection activeCell="G15" sqref="G15"/>
    </sheetView>
  </sheetViews>
  <sheetFormatPr defaultRowHeight="15" x14ac:dyDescent="0.25"/>
  <cols>
    <col min="1" max="1" width="49.42578125" style="1" customWidth="1"/>
    <col min="2" max="2" width="58.42578125" style="8" customWidth="1"/>
    <col min="3" max="251" width="9.140625" style="1"/>
    <col min="252" max="252" width="49.42578125" style="1" customWidth="1"/>
    <col min="253" max="256" width="15.7109375" style="1" customWidth="1"/>
    <col min="257" max="257" width="26.28515625" style="1" customWidth="1"/>
    <col min="258" max="507" width="9.140625" style="1"/>
    <col min="508" max="508" width="49.42578125" style="1" customWidth="1"/>
    <col min="509" max="512" width="15.7109375" style="1" customWidth="1"/>
    <col min="513" max="513" width="26.28515625" style="1" customWidth="1"/>
    <col min="514" max="763" width="9.140625" style="1"/>
    <col min="764" max="764" width="49.42578125" style="1" customWidth="1"/>
    <col min="765" max="768" width="15.7109375" style="1" customWidth="1"/>
    <col min="769" max="769" width="26.28515625" style="1" customWidth="1"/>
    <col min="770" max="1019" width="9.140625" style="1"/>
    <col min="1020" max="1020" width="49.42578125" style="1" customWidth="1"/>
    <col min="1021" max="1024" width="15.7109375" style="1" customWidth="1"/>
    <col min="1025" max="1025" width="26.28515625" style="1" customWidth="1"/>
    <col min="1026" max="1275" width="9.140625" style="1"/>
    <col min="1276" max="1276" width="49.42578125" style="1" customWidth="1"/>
    <col min="1277" max="1280" width="15.7109375" style="1" customWidth="1"/>
    <col min="1281" max="1281" width="26.28515625" style="1" customWidth="1"/>
    <col min="1282" max="1531" width="9.140625" style="1"/>
    <col min="1532" max="1532" width="49.42578125" style="1" customWidth="1"/>
    <col min="1533" max="1536" width="15.7109375" style="1" customWidth="1"/>
    <col min="1537" max="1537" width="26.28515625" style="1" customWidth="1"/>
    <col min="1538" max="1787" width="9.140625" style="1"/>
    <col min="1788" max="1788" width="49.42578125" style="1" customWidth="1"/>
    <col min="1789" max="1792" width="15.7109375" style="1" customWidth="1"/>
    <col min="1793" max="1793" width="26.28515625" style="1" customWidth="1"/>
    <col min="1794" max="2043" width="9.140625" style="1"/>
    <col min="2044" max="2044" width="49.42578125" style="1" customWidth="1"/>
    <col min="2045" max="2048" width="15.7109375" style="1" customWidth="1"/>
    <col min="2049" max="2049" width="26.28515625" style="1" customWidth="1"/>
    <col min="2050" max="2299" width="9.140625" style="1"/>
    <col min="2300" max="2300" width="49.42578125" style="1" customWidth="1"/>
    <col min="2301" max="2304" width="15.7109375" style="1" customWidth="1"/>
    <col min="2305" max="2305" width="26.28515625" style="1" customWidth="1"/>
    <col min="2306" max="2555" width="9.140625" style="1"/>
    <col min="2556" max="2556" width="49.42578125" style="1" customWidth="1"/>
    <col min="2557" max="2560" width="15.7109375" style="1" customWidth="1"/>
    <col min="2561" max="2561" width="26.28515625" style="1" customWidth="1"/>
    <col min="2562" max="2811" width="9.140625" style="1"/>
    <col min="2812" max="2812" width="49.42578125" style="1" customWidth="1"/>
    <col min="2813" max="2816" width="15.7109375" style="1" customWidth="1"/>
    <col min="2817" max="2817" width="26.28515625" style="1" customWidth="1"/>
    <col min="2818" max="3067" width="9.140625" style="1"/>
    <col min="3068" max="3068" width="49.42578125" style="1" customWidth="1"/>
    <col min="3069" max="3072" width="15.7109375" style="1" customWidth="1"/>
    <col min="3073" max="3073" width="26.28515625" style="1" customWidth="1"/>
    <col min="3074" max="3323" width="9.140625" style="1"/>
    <col min="3324" max="3324" width="49.42578125" style="1" customWidth="1"/>
    <col min="3325" max="3328" width="15.7109375" style="1" customWidth="1"/>
    <col min="3329" max="3329" width="26.28515625" style="1" customWidth="1"/>
    <col min="3330" max="3579" width="9.140625" style="1"/>
    <col min="3580" max="3580" width="49.42578125" style="1" customWidth="1"/>
    <col min="3581" max="3584" width="15.7109375" style="1" customWidth="1"/>
    <col min="3585" max="3585" width="26.28515625" style="1" customWidth="1"/>
    <col min="3586" max="3835" width="9.140625" style="1"/>
    <col min="3836" max="3836" width="49.42578125" style="1" customWidth="1"/>
    <col min="3837" max="3840" width="15.7109375" style="1" customWidth="1"/>
    <col min="3841" max="3841" width="26.28515625" style="1" customWidth="1"/>
    <col min="3842" max="4091" width="9.140625" style="1"/>
    <col min="4092" max="4092" width="49.42578125" style="1" customWidth="1"/>
    <col min="4093" max="4096" width="15.7109375" style="1" customWidth="1"/>
    <col min="4097" max="4097" width="26.28515625" style="1" customWidth="1"/>
    <col min="4098" max="4347" width="9.140625" style="1"/>
    <col min="4348" max="4348" width="49.42578125" style="1" customWidth="1"/>
    <col min="4349" max="4352" width="15.7109375" style="1" customWidth="1"/>
    <col min="4353" max="4353" width="26.28515625" style="1" customWidth="1"/>
    <col min="4354" max="4603" width="9.140625" style="1"/>
    <col min="4604" max="4604" width="49.42578125" style="1" customWidth="1"/>
    <col min="4605" max="4608" width="15.7109375" style="1" customWidth="1"/>
    <col min="4609" max="4609" width="26.28515625" style="1" customWidth="1"/>
    <col min="4610" max="4859" width="9.140625" style="1"/>
    <col min="4860" max="4860" width="49.42578125" style="1" customWidth="1"/>
    <col min="4861" max="4864" width="15.7109375" style="1" customWidth="1"/>
    <col min="4865" max="4865" width="26.28515625" style="1" customWidth="1"/>
    <col min="4866" max="5115" width="9.140625" style="1"/>
    <col min="5116" max="5116" width="49.42578125" style="1" customWidth="1"/>
    <col min="5117" max="5120" width="15.7109375" style="1" customWidth="1"/>
    <col min="5121" max="5121" width="26.28515625" style="1" customWidth="1"/>
    <col min="5122" max="5371" width="9.140625" style="1"/>
    <col min="5372" max="5372" width="49.42578125" style="1" customWidth="1"/>
    <col min="5373" max="5376" width="15.7109375" style="1" customWidth="1"/>
    <col min="5377" max="5377" width="26.28515625" style="1" customWidth="1"/>
    <col min="5378" max="5627" width="9.140625" style="1"/>
    <col min="5628" max="5628" width="49.42578125" style="1" customWidth="1"/>
    <col min="5629" max="5632" width="15.7109375" style="1" customWidth="1"/>
    <col min="5633" max="5633" width="26.28515625" style="1" customWidth="1"/>
    <col min="5634" max="5883" width="9.140625" style="1"/>
    <col min="5884" max="5884" width="49.42578125" style="1" customWidth="1"/>
    <col min="5885" max="5888" width="15.7109375" style="1" customWidth="1"/>
    <col min="5889" max="5889" width="26.28515625" style="1" customWidth="1"/>
    <col min="5890" max="6139" width="9.140625" style="1"/>
    <col min="6140" max="6140" width="49.42578125" style="1" customWidth="1"/>
    <col min="6141" max="6144" width="15.7109375" style="1" customWidth="1"/>
    <col min="6145" max="6145" width="26.28515625" style="1" customWidth="1"/>
    <col min="6146" max="6395" width="9.140625" style="1"/>
    <col min="6396" max="6396" width="49.42578125" style="1" customWidth="1"/>
    <col min="6397" max="6400" width="15.7109375" style="1" customWidth="1"/>
    <col min="6401" max="6401" width="26.28515625" style="1" customWidth="1"/>
    <col min="6402" max="6651" width="9.140625" style="1"/>
    <col min="6652" max="6652" width="49.42578125" style="1" customWidth="1"/>
    <col min="6653" max="6656" width="15.7109375" style="1" customWidth="1"/>
    <col min="6657" max="6657" width="26.28515625" style="1" customWidth="1"/>
    <col min="6658" max="6907" width="9.140625" style="1"/>
    <col min="6908" max="6908" width="49.42578125" style="1" customWidth="1"/>
    <col min="6909" max="6912" width="15.7109375" style="1" customWidth="1"/>
    <col min="6913" max="6913" width="26.28515625" style="1" customWidth="1"/>
    <col min="6914" max="7163" width="9.140625" style="1"/>
    <col min="7164" max="7164" width="49.42578125" style="1" customWidth="1"/>
    <col min="7165" max="7168" width="15.7109375" style="1" customWidth="1"/>
    <col min="7169" max="7169" width="26.28515625" style="1" customWidth="1"/>
    <col min="7170" max="7419" width="9.140625" style="1"/>
    <col min="7420" max="7420" width="49.42578125" style="1" customWidth="1"/>
    <col min="7421" max="7424" width="15.7109375" style="1" customWidth="1"/>
    <col min="7425" max="7425" width="26.28515625" style="1" customWidth="1"/>
    <col min="7426" max="7675" width="9.140625" style="1"/>
    <col min="7676" max="7676" width="49.42578125" style="1" customWidth="1"/>
    <col min="7677" max="7680" width="15.7109375" style="1" customWidth="1"/>
    <col min="7681" max="7681" width="26.28515625" style="1" customWidth="1"/>
    <col min="7682" max="7931" width="9.140625" style="1"/>
    <col min="7932" max="7932" width="49.42578125" style="1" customWidth="1"/>
    <col min="7933" max="7936" width="15.7109375" style="1" customWidth="1"/>
    <col min="7937" max="7937" width="26.28515625" style="1" customWidth="1"/>
    <col min="7938" max="8187" width="9.140625" style="1"/>
    <col min="8188" max="8188" width="49.42578125" style="1" customWidth="1"/>
    <col min="8189" max="8192" width="15.7109375" style="1" customWidth="1"/>
    <col min="8193" max="8193" width="26.28515625" style="1" customWidth="1"/>
    <col min="8194" max="8443" width="9.140625" style="1"/>
    <col min="8444" max="8444" width="49.42578125" style="1" customWidth="1"/>
    <col min="8445" max="8448" width="15.7109375" style="1" customWidth="1"/>
    <col min="8449" max="8449" width="26.28515625" style="1" customWidth="1"/>
    <col min="8450" max="8699" width="9.140625" style="1"/>
    <col min="8700" max="8700" width="49.42578125" style="1" customWidth="1"/>
    <col min="8701" max="8704" width="15.7109375" style="1" customWidth="1"/>
    <col min="8705" max="8705" width="26.28515625" style="1" customWidth="1"/>
    <col min="8706" max="8955" width="9.140625" style="1"/>
    <col min="8956" max="8956" width="49.42578125" style="1" customWidth="1"/>
    <col min="8957" max="8960" width="15.7109375" style="1" customWidth="1"/>
    <col min="8961" max="8961" width="26.28515625" style="1" customWidth="1"/>
    <col min="8962" max="9211" width="9.140625" style="1"/>
    <col min="9212" max="9212" width="49.42578125" style="1" customWidth="1"/>
    <col min="9213" max="9216" width="15.7109375" style="1" customWidth="1"/>
    <col min="9217" max="9217" width="26.28515625" style="1" customWidth="1"/>
    <col min="9218" max="9467" width="9.140625" style="1"/>
    <col min="9468" max="9468" width="49.42578125" style="1" customWidth="1"/>
    <col min="9469" max="9472" width="15.7109375" style="1" customWidth="1"/>
    <col min="9473" max="9473" width="26.28515625" style="1" customWidth="1"/>
    <col min="9474" max="9723" width="9.140625" style="1"/>
    <col min="9724" max="9724" width="49.42578125" style="1" customWidth="1"/>
    <col min="9725" max="9728" width="15.7109375" style="1" customWidth="1"/>
    <col min="9729" max="9729" width="26.28515625" style="1" customWidth="1"/>
    <col min="9730" max="9979" width="9.140625" style="1"/>
    <col min="9980" max="9980" width="49.42578125" style="1" customWidth="1"/>
    <col min="9981" max="9984" width="15.7109375" style="1" customWidth="1"/>
    <col min="9985" max="9985" width="26.28515625" style="1" customWidth="1"/>
    <col min="9986" max="10235" width="9.140625" style="1"/>
    <col min="10236" max="10236" width="49.42578125" style="1" customWidth="1"/>
    <col min="10237" max="10240" width="15.7109375" style="1" customWidth="1"/>
    <col min="10241" max="10241" width="26.28515625" style="1" customWidth="1"/>
    <col min="10242" max="10491" width="9.140625" style="1"/>
    <col min="10492" max="10492" width="49.42578125" style="1" customWidth="1"/>
    <col min="10493" max="10496" width="15.7109375" style="1" customWidth="1"/>
    <col min="10497" max="10497" width="26.28515625" style="1" customWidth="1"/>
    <col min="10498" max="10747" width="9.140625" style="1"/>
    <col min="10748" max="10748" width="49.42578125" style="1" customWidth="1"/>
    <col min="10749" max="10752" width="15.7109375" style="1" customWidth="1"/>
    <col min="10753" max="10753" width="26.28515625" style="1" customWidth="1"/>
    <col min="10754" max="11003" width="9.140625" style="1"/>
    <col min="11004" max="11004" width="49.42578125" style="1" customWidth="1"/>
    <col min="11005" max="11008" width="15.7109375" style="1" customWidth="1"/>
    <col min="11009" max="11009" width="26.28515625" style="1" customWidth="1"/>
    <col min="11010" max="11259" width="9.140625" style="1"/>
    <col min="11260" max="11260" width="49.42578125" style="1" customWidth="1"/>
    <col min="11261" max="11264" width="15.7109375" style="1" customWidth="1"/>
    <col min="11265" max="11265" width="26.28515625" style="1" customWidth="1"/>
    <col min="11266" max="11515" width="9.140625" style="1"/>
    <col min="11516" max="11516" width="49.42578125" style="1" customWidth="1"/>
    <col min="11517" max="11520" width="15.7109375" style="1" customWidth="1"/>
    <col min="11521" max="11521" width="26.28515625" style="1" customWidth="1"/>
    <col min="11522" max="11771" width="9.140625" style="1"/>
    <col min="11772" max="11772" width="49.42578125" style="1" customWidth="1"/>
    <col min="11773" max="11776" width="15.7109375" style="1" customWidth="1"/>
    <col min="11777" max="11777" width="26.28515625" style="1" customWidth="1"/>
    <col min="11778" max="12027" width="9.140625" style="1"/>
    <col min="12028" max="12028" width="49.42578125" style="1" customWidth="1"/>
    <col min="12029" max="12032" width="15.7109375" style="1" customWidth="1"/>
    <col min="12033" max="12033" width="26.28515625" style="1" customWidth="1"/>
    <col min="12034" max="12283" width="9.140625" style="1"/>
    <col min="12284" max="12284" width="49.42578125" style="1" customWidth="1"/>
    <col min="12285" max="12288" width="15.7109375" style="1" customWidth="1"/>
    <col min="12289" max="12289" width="26.28515625" style="1" customWidth="1"/>
    <col min="12290" max="12539" width="9.140625" style="1"/>
    <col min="12540" max="12540" width="49.42578125" style="1" customWidth="1"/>
    <col min="12541" max="12544" width="15.7109375" style="1" customWidth="1"/>
    <col min="12545" max="12545" width="26.28515625" style="1" customWidth="1"/>
    <col min="12546" max="12795" width="9.140625" style="1"/>
    <col min="12796" max="12796" width="49.42578125" style="1" customWidth="1"/>
    <col min="12797" max="12800" width="15.7109375" style="1" customWidth="1"/>
    <col min="12801" max="12801" width="26.28515625" style="1" customWidth="1"/>
    <col min="12802" max="13051" width="9.140625" style="1"/>
    <col min="13052" max="13052" width="49.42578125" style="1" customWidth="1"/>
    <col min="13053" max="13056" width="15.7109375" style="1" customWidth="1"/>
    <col min="13057" max="13057" width="26.28515625" style="1" customWidth="1"/>
    <col min="13058" max="13307" width="9.140625" style="1"/>
    <col min="13308" max="13308" width="49.42578125" style="1" customWidth="1"/>
    <col min="13309" max="13312" width="15.7109375" style="1" customWidth="1"/>
    <col min="13313" max="13313" width="26.28515625" style="1" customWidth="1"/>
    <col min="13314" max="13563" width="9.140625" style="1"/>
    <col min="13564" max="13564" width="49.42578125" style="1" customWidth="1"/>
    <col min="13565" max="13568" width="15.7109375" style="1" customWidth="1"/>
    <col min="13569" max="13569" width="26.28515625" style="1" customWidth="1"/>
    <col min="13570" max="13819" width="9.140625" style="1"/>
    <col min="13820" max="13820" width="49.42578125" style="1" customWidth="1"/>
    <col min="13821" max="13824" width="15.7109375" style="1" customWidth="1"/>
    <col min="13825" max="13825" width="26.28515625" style="1" customWidth="1"/>
    <col min="13826" max="14075" width="9.140625" style="1"/>
    <col min="14076" max="14076" width="49.42578125" style="1" customWidth="1"/>
    <col min="14077" max="14080" width="15.7109375" style="1" customWidth="1"/>
    <col min="14081" max="14081" width="26.28515625" style="1" customWidth="1"/>
    <col min="14082" max="14331" width="9.140625" style="1"/>
    <col min="14332" max="14332" width="49.42578125" style="1" customWidth="1"/>
    <col min="14333" max="14336" width="15.7109375" style="1" customWidth="1"/>
    <col min="14337" max="14337" width="26.28515625" style="1" customWidth="1"/>
    <col min="14338" max="14587" width="9.140625" style="1"/>
    <col min="14588" max="14588" width="49.42578125" style="1" customWidth="1"/>
    <col min="14589" max="14592" width="15.7109375" style="1" customWidth="1"/>
    <col min="14593" max="14593" width="26.28515625" style="1" customWidth="1"/>
    <col min="14594" max="14843" width="9.140625" style="1"/>
    <col min="14844" max="14844" width="49.42578125" style="1" customWidth="1"/>
    <col min="14845" max="14848" width="15.7109375" style="1" customWidth="1"/>
    <col min="14849" max="14849" width="26.28515625" style="1" customWidth="1"/>
    <col min="14850" max="15099" width="9.140625" style="1"/>
    <col min="15100" max="15100" width="49.42578125" style="1" customWidth="1"/>
    <col min="15101" max="15104" width="15.7109375" style="1" customWidth="1"/>
    <col min="15105" max="15105" width="26.28515625" style="1" customWidth="1"/>
    <col min="15106" max="15355" width="9.140625" style="1"/>
    <col min="15356" max="15356" width="49.42578125" style="1" customWidth="1"/>
    <col min="15357" max="15360" width="15.7109375" style="1" customWidth="1"/>
    <col min="15361" max="15361" width="26.28515625" style="1" customWidth="1"/>
    <col min="15362" max="15611" width="9.140625" style="1"/>
    <col min="15612" max="15612" width="49.42578125" style="1" customWidth="1"/>
    <col min="15613" max="15616" width="15.7109375" style="1" customWidth="1"/>
    <col min="15617" max="15617" width="26.28515625" style="1" customWidth="1"/>
    <col min="15618" max="15867" width="9.140625" style="1"/>
    <col min="15868" max="15868" width="49.42578125" style="1" customWidth="1"/>
    <col min="15869" max="15872" width="15.7109375" style="1" customWidth="1"/>
    <col min="15873" max="15873" width="26.28515625" style="1" customWidth="1"/>
    <col min="15874" max="16123" width="9.140625" style="1"/>
    <col min="16124" max="16124" width="49.42578125" style="1" customWidth="1"/>
    <col min="16125" max="16128" width="15.7109375" style="1" customWidth="1"/>
    <col min="16129" max="16129" width="26.28515625" style="1" customWidth="1"/>
    <col min="16130" max="16384" width="9.140625" style="1"/>
  </cols>
  <sheetData>
    <row r="1" spans="1:2" x14ac:dyDescent="0.25">
      <c r="A1" s="15"/>
      <c r="B1" s="15"/>
    </row>
    <row r="2" spans="1:2" x14ac:dyDescent="0.25">
      <c r="A2" s="11"/>
      <c r="B2" s="11"/>
    </row>
    <row r="3" spans="1:2" x14ac:dyDescent="0.25">
      <c r="A3" s="10" t="s">
        <v>18</v>
      </c>
      <c r="B3" s="16"/>
    </row>
    <row r="4" spans="1:2" x14ac:dyDescent="0.25">
      <c r="A4" s="17">
        <v>46240</v>
      </c>
      <c r="B4" s="14"/>
    </row>
    <row r="5" spans="1:2" x14ac:dyDescent="0.25">
      <c r="A5" s="10" t="s">
        <v>208</v>
      </c>
    </row>
    <row r="7" spans="1:2" s="11" customFormat="1" ht="20.25" x14ac:dyDescent="0.3">
      <c r="A7" s="18" t="s">
        <v>21</v>
      </c>
      <c r="B7" s="9"/>
    </row>
    <row r="8" spans="1:2" x14ac:dyDescent="0.25">
      <c r="A8" s="12" t="s">
        <v>22</v>
      </c>
    </row>
    <row r="9" spans="1:2" x14ac:dyDescent="0.25">
      <c r="A9" s="1" t="s">
        <v>19</v>
      </c>
    </row>
    <row r="11" spans="1:2" x14ac:dyDescent="0.25">
      <c r="A11" s="1" t="s">
        <v>20</v>
      </c>
    </row>
    <row r="12" spans="1:2" ht="15" customHeight="1" x14ac:dyDescent="0.25">
      <c r="A12" s="13"/>
      <c r="B12" s="2" t="s">
        <v>16</v>
      </c>
    </row>
    <row r="13" spans="1:2" ht="15" customHeight="1" x14ac:dyDescent="0.25">
      <c r="A13" s="19" t="s">
        <v>17</v>
      </c>
      <c r="B13" s="126">
        <v>124679.56</v>
      </c>
    </row>
  </sheetData>
  <pageMargins left="0.7" right="0.7"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90DB4-C5F4-40C0-AEC0-DF1D650FF6CE}">
  <dimension ref="A2:B20"/>
  <sheetViews>
    <sheetView zoomScaleNormal="100" workbookViewId="0">
      <selection activeCell="F22" sqref="F22"/>
    </sheetView>
  </sheetViews>
  <sheetFormatPr defaultRowHeight="15" x14ac:dyDescent="0.25"/>
  <cols>
    <col min="1" max="1" width="70.7109375" style="1" customWidth="1"/>
    <col min="2" max="2" width="70.7109375" style="8" customWidth="1"/>
    <col min="3" max="255" width="9.140625" style="1"/>
    <col min="256" max="256" width="62.5703125" style="1" customWidth="1"/>
    <col min="257" max="257" width="46" style="1" customWidth="1"/>
    <col min="258" max="511" width="9.140625" style="1"/>
    <col min="512" max="512" width="62.5703125" style="1" customWidth="1"/>
    <col min="513" max="513" width="46" style="1" customWidth="1"/>
    <col min="514" max="767" width="9.140625" style="1"/>
    <col min="768" max="768" width="62.5703125" style="1" customWidth="1"/>
    <col min="769" max="769" width="46" style="1" customWidth="1"/>
    <col min="770" max="1023" width="9.140625" style="1"/>
    <col min="1024" max="1024" width="62.5703125" style="1" customWidth="1"/>
    <col min="1025" max="1025" width="46" style="1" customWidth="1"/>
    <col min="1026" max="1279" width="9.140625" style="1"/>
    <col min="1280" max="1280" width="62.5703125" style="1" customWidth="1"/>
    <col min="1281" max="1281" width="46" style="1" customWidth="1"/>
    <col min="1282" max="1535" width="9.140625" style="1"/>
    <col min="1536" max="1536" width="62.5703125" style="1" customWidth="1"/>
    <col min="1537" max="1537" width="46" style="1" customWidth="1"/>
    <col min="1538" max="1791" width="9.140625" style="1"/>
    <col min="1792" max="1792" width="62.5703125" style="1" customWidth="1"/>
    <col min="1793" max="1793" width="46" style="1" customWidth="1"/>
    <col min="1794" max="2047" width="9.140625" style="1"/>
    <col min="2048" max="2048" width="62.5703125" style="1" customWidth="1"/>
    <col min="2049" max="2049" width="46" style="1" customWidth="1"/>
    <col min="2050" max="2303" width="9.140625" style="1"/>
    <col min="2304" max="2304" width="62.5703125" style="1" customWidth="1"/>
    <col min="2305" max="2305" width="46" style="1" customWidth="1"/>
    <col min="2306" max="2559" width="9.140625" style="1"/>
    <col min="2560" max="2560" width="62.5703125" style="1" customWidth="1"/>
    <col min="2561" max="2561" width="46" style="1" customWidth="1"/>
    <col min="2562" max="2815" width="9.140625" style="1"/>
    <col min="2816" max="2816" width="62.5703125" style="1" customWidth="1"/>
    <col min="2817" max="2817" width="46" style="1" customWidth="1"/>
    <col min="2818" max="3071" width="9.140625" style="1"/>
    <col min="3072" max="3072" width="62.5703125" style="1" customWidth="1"/>
    <col min="3073" max="3073" width="46" style="1" customWidth="1"/>
    <col min="3074" max="3327" width="9.140625" style="1"/>
    <col min="3328" max="3328" width="62.5703125" style="1" customWidth="1"/>
    <col min="3329" max="3329" width="46" style="1" customWidth="1"/>
    <col min="3330" max="3583" width="9.140625" style="1"/>
    <col min="3584" max="3584" width="62.5703125" style="1" customWidth="1"/>
    <col min="3585" max="3585" width="46" style="1" customWidth="1"/>
    <col min="3586" max="3839" width="9.140625" style="1"/>
    <col min="3840" max="3840" width="62.5703125" style="1" customWidth="1"/>
    <col min="3841" max="3841" width="46" style="1" customWidth="1"/>
    <col min="3842" max="4095" width="9.140625" style="1"/>
    <col min="4096" max="4096" width="62.5703125" style="1" customWidth="1"/>
    <col min="4097" max="4097" width="46" style="1" customWidth="1"/>
    <col min="4098" max="4351" width="9.140625" style="1"/>
    <col min="4352" max="4352" width="62.5703125" style="1" customWidth="1"/>
    <col min="4353" max="4353" width="46" style="1" customWidth="1"/>
    <col min="4354" max="4607" width="9.140625" style="1"/>
    <col min="4608" max="4608" width="62.5703125" style="1" customWidth="1"/>
    <col min="4609" max="4609" width="46" style="1" customWidth="1"/>
    <col min="4610" max="4863" width="9.140625" style="1"/>
    <col min="4864" max="4864" width="62.5703125" style="1" customWidth="1"/>
    <col min="4865" max="4865" width="46" style="1" customWidth="1"/>
    <col min="4866" max="5119" width="9.140625" style="1"/>
    <col min="5120" max="5120" width="62.5703125" style="1" customWidth="1"/>
    <col min="5121" max="5121" width="46" style="1" customWidth="1"/>
    <col min="5122" max="5375" width="9.140625" style="1"/>
    <col min="5376" max="5376" width="62.5703125" style="1" customWidth="1"/>
    <col min="5377" max="5377" width="46" style="1" customWidth="1"/>
    <col min="5378" max="5631" width="9.140625" style="1"/>
    <col min="5632" max="5632" width="62.5703125" style="1" customWidth="1"/>
    <col min="5633" max="5633" width="46" style="1" customWidth="1"/>
    <col min="5634" max="5887" width="9.140625" style="1"/>
    <col min="5888" max="5888" width="62.5703125" style="1" customWidth="1"/>
    <col min="5889" max="5889" width="46" style="1" customWidth="1"/>
    <col min="5890" max="6143" width="9.140625" style="1"/>
    <col min="6144" max="6144" width="62.5703125" style="1" customWidth="1"/>
    <col min="6145" max="6145" width="46" style="1" customWidth="1"/>
    <col min="6146" max="6399" width="9.140625" style="1"/>
    <col min="6400" max="6400" width="62.5703125" style="1" customWidth="1"/>
    <col min="6401" max="6401" width="46" style="1" customWidth="1"/>
    <col min="6402" max="6655" width="9.140625" style="1"/>
    <col min="6656" max="6656" width="62.5703125" style="1" customWidth="1"/>
    <col min="6657" max="6657" width="46" style="1" customWidth="1"/>
    <col min="6658" max="6911" width="9.140625" style="1"/>
    <col min="6912" max="6912" width="62.5703125" style="1" customWidth="1"/>
    <col min="6913" max="6913" width="46" style="1" customWidth="1"/>
    <col min="6914" max="7167" width="9.140625" style="1"/>
    <col min="7168" max="7168" width="62.5703125" style="1" customWidth="1"/>
    <col min="7169" max="7169" width="46" style="1" customWidth="1"/>
    <col min="7170" max="7423" width="9.140625" style="1"/>
    <col min="7424" max="7424" width="62.5703125" style="1" customWidth="1"/>
    <col min="7425" max="7425" width="46" style="1" customWidth="1"/>
    <col min="7426" max="7679" width="9.140625" style="1"/>
    <col min="7680" max="7680" width="62.5703125" style="1" customWidth="1"/>
    <col min="7681" max="7681" width="46" style="1" customWidth="1"/>
    <col min="7682" max="7935" width="9.140625" style="1"/>
    <col min="7936" max="7936" width="62.5703125" style="1" customWidth="1"/>
    <col min="7937" max="7937" width="46" style="1" customWidth="1"/>
    <col min="7938" max="8191" width="9.140625" style="1"/>
    <col min="8192" max="8192" width="62.5703125" style="1" customWidth="1"/>
    <col min="8193" max="8193" width="46" style="1" customWidth="1"/>
    <col min="8194" max="8447" width="9.140625" style="1"/>
    <col min="8448" max="8448" width="62.5703125" style="1" customWidth="1"/>
    <col min="8449" max="8449" width="46" style="1" customWidth="1"/>
    <col min="8450" max="8703" width="9.140625" style="1"/>
    <col min="8704" max="8704" width="62.5703125" style="1" customWidth="1"/>
    <col min="8705" max="8705" width="46" style="1" customWidth="1"/>
    <col min="8706" max="8959" width="9.140625" style="1"/>
    <col min="8960" max="8960" width="62.5703125" style="1" customWidth="1"/>
    <col min="8961" max="8961" width="46" style="1" customWidth="1"/>
    <col min="8962" max="9215" width="9.140625" style="1"/>
    <col min="9216" max="9216" width="62.5703125" style="1" customWidth="1"/>
    <col min="9217" max="9217" width="46" style="1" customWidth="1"/>
    <col min="9218" max="9471" width="9.140625" style="1"/>
    <col min="9472" max="9472" width="62.5703125" style="1" customWidth="1"/>
    <col min="9473" max="9473" width="46" style="1" customWidth="1"/>
    <col min="9474" max="9727" width="9.140625" style="1"/>
    <col min="9728" max="9728" width="62.5703125" style="1" customWidth="1"/>
    <col min="9729" max="9729" width="46" style="1" customWidth="1"/>
    <col min="9730" max="9983" width="9.140625" style="1"/>
    <col min="9984" max="9984" width="62.5703125" style="1" customWidth="1"/>
    <col min="9985" max="9985" width="46" style="1" customWidth="1"/>
    <col min="9986" max="10239" width="9.140625" style="1"/>
    <col min="10240" max="10240" width="62.5703125" style="1" customWidth="1"/>
    <col min="10241" max="10241" width="46" style="1" customWidth="1"/>
    <col min="10242" max="10495" width="9.140625" style="1"/>
    <col min="10496" max="10496" width="62.5703125" style="1" customWidth="1"/>
    <col min="10497" max="10497" width="46" style="1" customWidth="1"/>
    <col min="10498" max="10751" width="9.140625" style="1"/>
    <col min="10752" max="10752" width="62.5703125" style="1" customWidth="1"/>
    <col min="10753" max="10753" width="46" style="1" customWidth="1"/>
    <col min="10754" max="11007" width="9.140625" style="1"/>
    <col min="11008" max="11008" width="62.5703125" style="1" customWidth="1"/>
    <col min="11009" max="11009" width="46" style="1" customWidth="1"/>
    <col min="11010" max="11263" width="9.140625" style="1"/>
    <col min="11264" max="11264" width="62.5703125" style="1" customWidth="1"/>
    <col min="11265" max="11265" width="46" style="1" customWidth="1"/>
    <col min="11266" max="11519" width="9.140625" style="1"/>
    <col min="11520" max="11520" width="62.5703125" style="1" customWidth="1"/>
    <col min="11521" max="11521" width="46" style="1" customWidth="1"/>
    <col min="11522" max="11775" width="9.140625" style="1"/>
    <col min="11776" max="11776" width="62.5703125" style="1" customWidth="1"/>
    <col min="11777" max="11777" width="46" style="1" customWidth="1"/>
    <col min="11778" max="12031" width="9.140625" style="1"/>
    <col min="12032" max="12032" width="62.5703125" style="1" customWidth="1"/>
    <col min="12033" max="12033" width="46" style="1" customWidth="1"/>
    <col min="12034" max="12287" width="9.140625" style="1"/>
    <col min="12288" max="12288" width="62.5703125" style="1" customWidth="1"/>
    <col min="12289" max="12289" width="46" style="1" customWidth="1"/>
    <col min="12290" max="12543" width="9.140625" style="1"/>
    <col min="12544" max="12544" width="62.5703125" style="1" customWidth="1"/>
    <col min="12545" max="12545" width="46" style="1" customWidth="1"/>
    <col min="12546" max="12799" width="9.140625" style="1"/>
    <col min="12800" max="12800" width="62.5703125" style="1" customWidth="1"/>
    <col min="12801" max="12801" width="46" style="1" customWidth="1"/>
    <col min="12802" max="13055" width="9.140625" style="1"/>
    <col min="13056" max="13056" width="62.5703125" style="1" customWidth="1"/>
    <col min="13057" max="13057" width="46" style="1" customWidth="1"/>
    <col min="13058" max="13311" width="9.140625" style="1"/>
    <col min="13312" max="13312" width="62.5703125" style="1" customWidth="1"/>
    <col min="13313" max="13313" width="46" style="1" customWidth="1"/>
    <col min="13314" max="13567" width="9.140625" style="1"/>
    <col min="13568" max="13568" width="62.5703125" style="1" customWidth="1"/>
    <col min="13569" max="13569" width="46" style="1" customWidth="1"/>
    <col min="13570" max="13823" width="9.140625" style="1"/>
    <col min="13824" max="13824" width="62.5703125" style="1" customWidth="1"/>
    <col min="13825" max="13825" width="46" style="1" customWidth="1"/>
    <col min="13826" max="14079" width="9.140625" style="1"/>
    <col min="14080" max="14080" width="62.5703125" style="1" customWidth="1"/>
    <col min="14081" max="14081" width="46" style="1" customWidth="1"/>
    <col min="14082" max="14335" width="9.140625" style="1"/>
    <col min="14336" max="14336" width="62.5703125" style="1" customWidth="1"/>
    <col min="14337" max="14337" width="46" style="1" customWidth="1"/>
    <col min="14338" max="14591" width="9.140625" style="1"/>
    <col min="14592" max="14592" width="62.5703125" style="1" customWidth="1"/>
    <col min="14593" max="14593" width="46" style="1" customWidth="1"/>
    <col min="14594" max="14847" width="9.140625" style="1"/>
    <col min="14848" max="14848" width="62.5703125" style="1" customWidth="1"/>
    <col min="14849" max="14849" width="46" style="1" customWidth="1"/>
    <col min="14850" max="15103" width="9.140625" style="1"/>
    <col min="15104" max="15104" width="62.5703125" style="1" customWidth="1"/>
    <col min="15105" max="15105" width="46" style="1" customWidth="1"/>
    <col min="15106" max="15359" width="9.140625" style="1"/>
    <col min="15360" max="15360" width="62.5703125" style="1" customWidth="1"/>
    <col min="15361" max="15361" width="46" style="1" customWidth="1"/>
    <col min="15362" max="15615" width="9.140625" style="1"/>
    <col min="15616" max="15616" width="62.5703125" style="1" customWidth="1"/>
    <col min="15617" max="15617" width="46" style="1" customWidth="1"/>
    <col min="15618" max="15871" width="9.140625" style="1"/>
    <col min="15872" max="15872" width="62.5703125" style="1" customWidth="1"/>
    <col min="15873" max="15873" width="46" style="1" customWidth="1"/>
    <col min="15874" max="16127" width="9.140625" style="1"/>
    <col min="16128" max="16128" width="62.5703125" style="1" customWidth="1"/>
    <col min="16129" max="16129" width="46" style="1" customWidth="1"/>
    <col min="16130" max="16384" width="9.140625" style="1"/>
  </cols>
  <sheetData>
    <row r="2" spans="1:2" x14ac:dyDescent="0.25">
      <c r="A2" s="134" t="s">
        <v>15</v>
      </c>
      <c r="B2" s="134"/>
    </row>
    <row r="4" spans="1:2" s="71" customFormat="1" ht="20.25" x14ac:dyDescent="0.3">
      <c r="A4" s="18" t="s">
        <v>93</v>
      </c>
      <c r="B4" s="9"/>
    </row>
    <row r="5" spans="1:2" x14ac:dyDescent="0.25">
      <c r="A5" s="86" t="s">
        <v>94</v>
      </c>
    </row>
    <row r="6" spans="1:2" x14ac:dyDescent="0.25">
      <c r="A6" s="1" t="s">
        <v>105</v>
      </c>
    </row>
    <row r="8" spans="1:2" x14ac:dyDescent="0.25">
      <c r="A8" s="1" t="s">
        <v>95</v>
      </c>
    </row>
    <row r="9" spans="1:2" ht="30" customHeight="1" x14ac:dyDescent="0.25">
      <c r="A9" s="13"/>
      <c r="B9" s="2" t="s">
        <v>86</v>
      </c>
    </row>
    <row r="10" spans="1:2" ht="18" customHeight="1" x14ac:dyDescent="0.25">
      <c r="A10" s="72" t="s">
        <v>87</v>
      </c>
      <c r="B10" s="126">
        <v>51949.91</v>
      </c>
    </row>
    <row r="11" spans="1:2" ht="18" customHeight="1" x14ac:dyDescent="0.25">
      <c r="A11" s="72" t="s">
        <v>96</v>
      </c>
      <c r="B11" s="126">
        <v>50390.45</v>
      </c>
    </row>
    <row r="12" spans="1:2" ht="18" customHeight="1" x14ac:dyDescent="0.25">
      <c r="A12" s="72" t="s">
        <v>97</v>
      </c>
      <c r="B12" s="126">
        <v>50390.45</v>
      </c>
    </row>
    <row r="13" spans="1:2" ht="18" customHeight="1" x14ac:dyDescent="0.25">
      <c r="A13" s="72" t="s">
        <v>98</v>
      </c>
      <c r="B13" s="126">
        <v>44249.74</v>
      </c>
    </row>
    <row r="14" spans="1:2" ht="18" customHeight="1" x14ac:dyDescent="0.25">
      <c r="A14" s="72" t="s">
        <v>99</v>
      </c>
      <c r="B14" s="126">
        <v>46084.19</v>
      </c>
    </row>
    <row r="15" spans="1:2" ht="18" customHeight="1" x14ac:dyDescent="0.25">
      <c r="A15" s="72" t="s">
        <v>100</v>
      </c>
      <c r="B15" s="126">
        <v>46084.19</v>
      </c>
    </row>
    <row r="16" spans="1:2" ht="18" customHeight="1" x14ac:dyDescent="0.25">
      <c r="A16" s="72" t="s">
        <v>101</v>
      </c>
      <c r="B16" s="126">
        <v>46084.19</v>
      </c>
    </row>
    <row r="17" spans="1:2" ht="18" customHeight="1" x14ac:dyDescent="0.25">
      <c r="A17" s="72" t="s">
        <v>102</v>
      </c>
      <c r="B17" s="126">
        <v>46084.19</v>
      </c>
    </row>
    <row r="18" spans="1:2" ht="18" customHeight="1" x14ac:dyDescent="0.25">
      <c r="A18" s="72" t="s">
        <v>103</v>
      </c>
      <c r="B18" s="126">
        <v>46084.19</v>
      </c>
    </row>
    <row r="19" spans="1:2" x14ac:dyDescent="0.25">
      <c r="A19" s="72" t="s">
        <v>104</v>
      </c>
      <c r="B19" s="126">
        <v>46084.19</v>
      </c>
    </row>
    <row r="20" spans="1:2" x14ac:dyDescent="0.25">
      <c r="A20" s="74" t="s">
        <v>0</v>
      </c>
      <c r="B20" s="126">
        <v>473485.69</v>
      </c>
    </row>
  </sheetData>
  <mergeCells count="1">
    <mergeCell ref="A2:B2"/>
  </mergeCells>
  <pageMargins left="0.7" right="0.7" top="0.75" bottom="0.75" header="0.3" footer="0.3"/>
  <pageSetup scale="63" orientation="portrait" r:id="rId1"/>
  <colBreaks count="1" manualBreakCount="1">
    <brk id="2" max="5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5CB47-E39C-41D3-A8A4-C24B1674CE6A}">
  <dimension ref="A1:B23"/>
  <sheetViews>
    <sheetView zoomScaleNormal="100" zoomScaleSheetLayoutView="100" workbookViewId="0">
      <selection activeCell="H56" sqref="H56"/>
    </sheetView>
  </sheetViews>
  <sheetFormatPr defaultRowHeight="15" x14ac:dyDescent="0.25"/>
  <cols>
    <col min="1" max="1" width="60.7109375" style="1" customWidth="1"/>
    <col min="2" max="2" width="61.28515625" style="1" customWidth="1"/>
    <col min="3" max="3" width="7.5703125" style="1" customWidth="1"/>
    <col min="4" max="16384" width="9.140625" style="1"/>
  </cols>
  <sheetData>
    <row r="1" spans="1:2" x14ac:dyDescent="0.25">
      <c r="A1" s="137"/>
      <c r="B1" s="137"/>
    </row>
    <row r="2" spans="1:2" x14ac:dyDescent="0.25">
      <c r="A2" s="134" t="s">
        <v>15</v>
      </c>
      <c r="B2" s="134"/>
    </row>
    <row r="3" spans="1:2" x14ac:dyDescent="0.25">
      <c r="A3" s="137"/>
      <c r="B3" s="137"/>
    </row>
    <row r="4" spans="1:2" ht="20.25" x14ac:dyDescent="0.3">
      <c r="A4" s="47" t="s">
        <v>106</v>
      </c>
      <c r="B4" s="47"/>
    </row>
    <row r="5" spans="1:2" ht="20.25" x14ac:dyDescent="0.3">
      <c r="A5" s="47" t="s">
        <v>107</v>
      </c>
      <c r="B5" s="47"/>
    </row>
    <row r="6" spans="1:2" x14ac:dyDescent="0.25">
      <c r="A6" s="11" t="s">
        <v>108</v>
      </c>
      <c r="B6" s="11"/>
    </row>
    <row r="7" spans="1:2" x14ac:dyDescent="0.25">
      <c r="A7" s="1" t="s">
        <v>14</v>
      </c>
    </row>
    <row r="9" spans="1:2" x14ac:dyDescent="0.25">
      <c r="A9" s="136" t="s">
        <v>109</v>
      </c>
      <c r="B9" s="136"/>
    </row>
    <row r="10" spans="1:2" x14ac:dyDescent="0.25">
      <c r="A10" s="135"/>
      <c r="B10" s="2" t="s">
        <v>1</v>
      </c>
    </row>
    <row r="11" spans="1:2" x14ac:dyDescent="0.25">
      <c r="A11" s="135"/>
      <c r="B11" s="3" t="s">
        <v>2</v>
      </c>
    </row>
    <row r="12" spans="1:2" x14ac:dyDescent="0.25">
      <c r="A12" s="4" t="s">
        <v>3</v>
      </c>
      <c r="B12" s="130">
        <v>39095</v>
      </c>
    </row>
    <row r="13" spans="1:2" x14ac:dyDescent="0.25">
      <c r="A13" s="6" t="s">
        <v>4</v>
      </c>
      <c r="B13" s="126">
        <v>85130</v>
      </c>
    </row>
    <row r="14" spans="1:2" x14ac:dyDescent="0.25">
      <c r="A14" s="6" t="s">
        <v>5</v>
      </c>
      <c r="B14" s="126">
        <v>5092</v>
      </c>
    </row>
    <row r="15" spans="1:2" x14ac:dyDescent="0.25">
      <c r="A15" s="6" t="s">
        <v>6</v>
      </c>
      <c r="B15" s="126">
        <v>12456</v>
      </c>
    </row>
    <row r="16" spans="1:2" x14ac:dyDescent="0.25">
      <c r="A16" s="4" t="s">
        <v>7</v>
      </c>
      <c r="B16" s="126">
        <v>14652</v>
      </c>
    </row>
    <row r="17" spans="1:2" x14ac:dyDescent="0.25">
      <c r="A17" s="4" t="s">
        <v>8</v>
      </c>
      <c r="B17" s="126">
        <v>8330</v>
      </c>
    </row>
    <row r="18" spans="1:2" x14ac:dyDescent="0.25">
      <c r="A18" s="7" t="s">
        <v>11</v>
      </c>
      <c r="B18" s="126">
        <v>19692</v>
      </c>
    </row>
    <row r="19" spans="1:2" x14ac:dyDescent="0.25">
      <c r="A19" s="4" t="s">
        <v>9</v>
      </c>
      <c r="B19" s="123">
        <v>3750</v>
      </c>
    </row>
    <row r="20" spans="1:2" x14ac:dyDescent="0.25">
      <c r="A20" s="4" t="s">
        <v>10</v>
      </c>
      <c r="B20" s="131">
        <v>58100.93</v>
      </c>
    </row>
    <row r="21" spans="1:2" x14ac:dyDescent="0.25">
      <c r="A21" s="5" t="s">
        <v>0</v>
      </c>
      <c r="B21" s="132">
        <f>SUM(B12:B19)-B20</f>
        <v>130096.07</v>
      </c>
    </row>
    <row r="22" spans="1:2" x14ac:dyDescent="0.25">
      <c r="A22" s="43" t="s">
        <v>12</v>
      </c>
      <c r="B22" s="131">
        <v>1000</v>
      </c>
    </row>
    <row r="23" spans="1:2" x14ac:dyDescent="0.25">
      <c r="A23" s="5" t="s">
        <v>13</v>
      </c>
      <c r="B23" s="132">
        <f>SUM(B12:B19)-B20-B22</f>
        <v>129096.07</v>
      </c>
    </row>
  </sheetData>
  <mergeCells count="5">
    <mergeCell ref="A10:A11"/>
    <mergeCell ref="A9:B9"/>
    <mergeCell ref="A1:B1"/>
    <mergeCell ref="A3:B3"/>
    <mergeCell ref="A2:B2"/>
  </mergeCells>
  <pageMargins left="0.7" right="0.7" top="0.75" bottom="0.75" header="0.3" footer="0.3"/>
  <pageSetup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E9BF7-BE28-449F-A082-328F1CED41D5}">
  <sheetPr>
    <pageSetUpPr fitToPage="1"/>
  </sheetPr>
  <dimension ref="A1:D26"/>
  <sheetViews>
    <sheetView zoomScaleNormal="100" workbookViewId="0">
      <selection activeCell="H24" sqref="H24"/>
    </sheetView>
  </sheetViews>
  <sheetFormatPr defaultRowHeight="15.75" x14ac:dyDescent="0.25"/>
  <cols>
    <col min="1" max="1" width="57.5703125" style="28" customWidth="1"/>
    <col min="2" max="2" width="32" style="28" customWidth="1"/>
    <col min="3" max="3" width="30" style="28" customWidth="1"/>
    <col min="4" max="4" width="32.5703125" style="28" customWidth="1"/>
    <col min="5" max="16384" width="9.140625" style="28"/>
  </cols>
  <sheetData>
    <row r="1" spans="1:4" x14ac:dyDescent="0.25">
      <c r="A1" s="138"/>
      <c r="B1" s="138"/>
      <c r="C1" s="138"/>
      <c r="D1" s="138"/>
    </row>
    <row r="2" spans="1:4" x14ac:dyDescent="0.25">
      <c r="A2" s="64" t="s">
        <v>15</v>
      </c>
      <c r="B2" s="27"/>
      <c r="C2" s="27"/>
      <c r="D2" s="27"/>
    </row>
    <row r="3" spans="1:4" x14ac:dyDescent="0.25">
      <c r="A3" s="27"/>
      <c r="B3" s="27"/>
      <c r="C3" s="27"/>
      <c r="D3" s="27"/>
    </row>
    <row r="4" spans="1:4" ht="20.25" customHeight="1" x14ac:dyDescent="0.25">
      <c r="A4" s="139" t="s">
        <v>88</v>
      </c>
      <c r="B4" s="139"/>
      <c r="C4" s="139"/>
      <c r="D4" s="139"/>
    </row>
    <row r="5" spans="1:4" ht="15.75" customHeight="1" x14ac:dyDescent="0.25">
      <c r="A5" s="140" t="s">
        <v>110</v>
      </c>
      <c r="B5" s="140"/>
      <c r="C5" s="29"/>
      <c r="D5" s="29"/>
    </row>
    <row r="6" spans="1:4" ht="15.75" customHeight="1" x14ac:dyDescent="0.25">
      <c r="A6" s="40" t="s">
        <v>14</v>
      </c>
      <c r="B6" s="40"/>
      <c r="C6" s="30"/>
      <c r="D6" s="30"/>
    </row>
    <row r="7" spans="1:4" x14ac:dyDescent="0.25">
      <c r="A7" s="41"/>
      <c r="B7" s="41"/>
      <c r="C7" s="31"/>
      <c r="D7" s="31"/>
    </row>
    <row r="8" spans="1:4" x14ac:dyDescent="0.25">
      <c r="A8" s="42" t="s">
        <v>45</v>
      </c>
      <c r="B8" s="41"/>
      <c r="C8" s="31"/>
      <c r="D8" s="31"/>
    </row>
    <row r="9" spans="1:4" ht="32.25" customHeight="1" x14ac:dyDescent="0.25">
      <c r="A9" s="65"/>
      <c r="B9" s="141" t="s">
        <v>111</v>
      </c>
      <c r="C9" s="142"/>
      <c r="D9" s="143"/>
    </row>
    <row r="10" spans="1:4" ht="17.25" customHeight="1" x14ac:dyDescent="0.25">
      <c r="A10" s="32" t="s">
        <v>25</v>
      </c>
      <c r="B10" s="33" t="s">
        <v>26</v>
      </c>
      <c r="C10" s="33" t="s">
        <v>27</v>
      </c>
      <c r="D10" s="34" t="s">
        <v>28</v>
      </c>
    </row>
    <row r="11" spans="1:4" ht="15" customHeight="1" x14ac:dyDescent="0.25">
      <c r="A11" s="35" t="s">
        <v>112</v>
      </c>
      <c r="B11" s="36" t="s">
        <v>29</v>
      </c>
      <c r="C11" s="37">
        <v>720</v>
      </c>
      <c r="D11" s="38">
        <v>448.12</v>
      </c>
    </row>
    <row r="12" spans="1:4" ht="15" customHeight="1" x14ac:dyDescent="0.25">
      <c r="A12" s="35" t="s">
        <v>159</v>
      </c>
      <c r="B12" s="36" t="s">
        <v>30</v>
      </c>
      <c r="C12" s="37">
        <v>720</v>
      </c>
      <c r="D12" s="38">
        <v>448.12</v>
      </c>
    </row>
    <row r="13" spans="1:4" ht="15" customHeight="1" x14ac:dyDescent="0.25">
      <c r="A13" s="35" t="s">
        <v>160</v>
      </c>
      <c r="B13" s="36" t="s">
        <v>31</v>
      </c>
      <c r="C13" s="37">
        <v>720</v>
      </c>
      <c r="D13" s="38">
        <v>448.12</v>
      </c>
    </row>
    <row r="14" spans="1:4" ht="15" customHeight="1" x14ac:dyDescent="0.25">
      <c r="A14" s="35" t="s">
        <v>161</v>
      </c>
      <c r="B14" s="36" t="s">
        <v>32</v>
      </c>
      <c r="C14" s="37">
        <v>720</v>
      </c>
      <c r="D14" s="38">
        <v>448.12</v>
      </c>
    </row>
    <row r="15" spans="1:4" ht="15" customHeight="1" x14ac:dyDescent="0.25">
      <c r="A15" s="35" t="s">
        <v>162</v>
      </c>
      <c r="B15" s="36" t="s">
        <v>33</v>
      </c>
      <c r="C15" s="37">
        <v>720</v>
      </c>
      <c r="D15" s="38">
        <v>448.12</v>
      </c>
    </row>
    <row r="16" spans="1:4" ht="15" customHeight="1" x14ac:dyDescent="0.25">
      <c r="A16" s="35" t="s">
        <v>163</v>
      </c>
      <c r="B16" s="36" t="s">
        <v>34</v>
      </c>
      <c r="C16" s="37">
        <v>720</v>
      </c>
      <c r="D16" s="38">
        <v>448.12</v>
      </c>
    </row>
    <row r="17" spans="1:4" ht="15" customHeight="1" x14ac:dyDescent="0.25">
      <c r="A17" s="35" t="s">
        <v>164</v>
      </c>
      <c r="B17" s="36" t="s">
        <v>35</v>
      </c>
      <c r="C17" s="37">
        <v>720</v>
      </c>
      <c r="D17" s="38">
        <v>448.12</v>
      </c>
    </row>
    <row r="18" spans="1:4" ht="15" customHeight="1" x14ac:dyDescent="0.25">
      <c r="A18" s="35" t="s">
        <v>165</v>
      </c>
      <c r="B18" s="36" t="s">
        <v>36</v>
      </c>
      <c r="C18" s="37">
        <v>720</v>
      </c>
      <c r="D18" s="38">
        <v>448.12</v>
      </c>
    </row>
    <row r="19" spans="1:4" ht="15" customHeight="1" x14ac:dyDescent="0.25">
      <c r="A19" s="35" t="s">
        <v>166</v>
      </c>
      <c r="B19" s="36" t="s">
        <v>37</v>
      </c>
      <c r="C19" s="37">
        <v>1032</v>
      </c>
      <c r="D19" s="38">
        <v>560.16</v>
      </c>
    </row>
    <row r="20" spans="1:4" ht="15" customHeight="1" x14ac:dyDescent="0.25">
      <c r="A20" s="35" t="s">
        <v>167</v>
      </c>
      <c r="B20" s="36" t="s">
        <v>38</v>
      </c>
      <c r="C20" s="37">
        <v>216</v>
      </c>
      <c r="D20" s="38">
        <v>157.35</v>
      </c>
    </row>
    <row r="21" spans="1:4" ht="15" customHeight="1" x14ac:dyDescent="0.25">
      <c r="A21" s="43" t="s">
        <v>168</v>
      </c>
      <c r="B21" s="36" t="s">
        <v>39</v>
      </c>
      <c r="C21" s="37">
        <v>216</v>
      </c>
      <c r="D21" s="38">
        <v>157.35</v>
      </c>
    </row>
    <row r="22" spans="1:4" ht="15" customHeight="1" x14ac:dyDescent="0.25">
      <c r="A22" s="35" t="s">
        <v>169</v>
      </c>
      <c r="B22" s="36" t="s">
        <v>40</v>
      </c>
      <c r="C22" s="37">
        <v>216</v>
      </c>
      <c r="D22" s="38">
        <v>157.35</v>
      </c>
    </row>
    <row r="23" spans="1:4" ht="15" customHeight="1" x14ac:dyDescent="0.25">
      <c r="A23" s="35" t="s">
        <v>170</v>
      </c>
      <c r="B23" s="36" t="s">
        <v>41</v>
      </c>
      <c r="C23" s="37">
        <v>1032</v>
      </c>
      <c r="D23" s="38">
        <v>560.16</v>
      </c>
    </row>
    <row r="24" spans="1:4" ht="15" customHeight="1" x14ac:dyDescent="0.25">
      <c r="A24" s="35" t="s">
        <v>171</v>
      </c>
      <c r="B24" s="36" t="s">
        <v>42</v>
      </c>
      <c r="C24" s="37">
        <v>720</v>
      </c>
      <c r="D24" s="38">
        <v>448.12</v>
      </c>
    </row>
    <row r="25" spans="1:4" ht="15" customHeight="1" x14ac:dyDescent="0.25">
      <c r="A25" s="35" t="s">
        <v>172</v>
      </c>
      <c r="B25" s="36" t="s">
        <v>43</v>
      </c>
      <c r="C25" s="37">
        <v>1032</v>
      </c>
      <c r="D25" s="38">
        <v>560.16</v>
      </c>
    </row>
    <row r="26" spans="1:4" ht="15" customHeight="1" x14ac:dyDescent="0.25">
      <c r="A26" s="35" t="s">
        <v>173</v>
      </c>
      <c r="B26" s="36" t="s">
        <v>44</v>
      </c>
      <c r="C26" s="37">
        <v>80</v>
      </c>
      <c r="D26" s="39">
        <v>80</v>
      </c>
    </row>
  </sheetData>
  <mergeCells count="4">
    <mergeCell ref="A1:D1"/>
    <mergeCell ref="A4:D4"/>
    <mergeCell ref="A5:B5"/>
    <mergeCell ref="B9:D9"/>
  </mergeCells>
  <pageMargins left="0.7" right="0.7" top="0.75" bottom="0.75" header="0.3" footer="0.3"/>
  <pageSetup scale="59" orientation="portrait" r:id="rId1"/>
  <rowBreaks count="1" manualBreakCount="1">
    <brk id="40" max="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FEA3A-7ED8-4EA4-8A04-87AE66280591}">
  <dimension ref="A1:J16"/>
  <sheetViews>
    <sheetView zoomScaleNormal="100" workbookViewId="0">
      <selection activeCell="G12" sqref="G12"/>
    </sheetView>
  </sheetViews>
  <sheetFormatPr defaultColWidth="9.140625" defaultRowHeight="16.5" x14ac:dyDescent="0.25"/>
  <cols>
    <col min="1" max="1" width="60.42578125" style="21" customWidth="1"/>
    <col min="2" max="2" width="78.7109375" style="21" customWidth="1"/>
    <col min="3" max="5" width="9.140625" style="21"/>
    <col min="6" max="6" width="10.7109375" style="21" bestFit="1" customWidth="1"/>
    <col min="7" max="16384" width="9.140625" style="21"/>
  </cols>
  <sheetData>
    <row r="1" spans="1:10" x14ac:dyDescent="0.25">
      <c r="A1" s="20"/>
    </row>
    <row r="2" spans="1:10" x14ac:dyDescent="0.25">
      <c r="A2" s="144" t="s">
        <v>15</v>
      </c>
      <c r="B2" s="144"/>
      <c r="C2" s="145"/>
      <c r="D2" s="145"/>
      <c r="E2" s="145"/>
      <c r="F2" s="145"/>
    </row>
    <row r="3" spans="1:10" x14ac:dyDescent="0.25">
      <c r="A3" s="22"/>
      <c r="B3" s="22"/>
    </row>
    <row r="4" spans="1:10" ht="16.5" customHeight="1" x14ac:dyDescent="0.25">
      <c r="A4" s="139" t="s">
        <v>89</v>
      </c>
      <c r="B4" s="139"/>
      <c r="C4" s="46"/>
      <c r="D4" s="46"/>
      <c r="E4" s="46"/>
      <c r="F4" s="46"/>
      <c r="G4" s="46"/>
      <c r="H4" s="46"/>
      <c r="I4" s="46"/>
      <c r="J4" s="46"/>
    </row>
    <row r="5" spans="1:10" ht="17.25" customHeight="1" x14ac:dyDescent="0.25">
      <c r="A5" s="139" t="s">
        <v>90</v>
      </c>
      <c r="B5" s="146"/>
      <c r="C5" s="48"/>
      <c r="D5" s="48"/>
      <c r="E5" s="48"/>
      <c r="F5" s="48"/>
      <c r="G5" s="48"/>
      <c r="H5" s="48"/>
      <c r="I5" s="48"/>
      <c r="J5" s="23"/>
    </row>
    <row r="6" spans="1:10" ht="20.25" customHeight="1" x14ac:dyDescent="0.25">
      <c r="A6" s="155" t="s">
        <v>229</v>
      </c>
      <c r="B6" s="155"/>
      <c r="C6" s="46"/>
      <c r="D6" s="48"/>
      <c r="E6" s="48"/>
      <c r="F6" s="48"/>
      <c r="G6" s="48"/>
      <c r="H6" s="48"/>
      <c r="I6" s="48"/>
      <c r="J6" s="23"/>
    </row>
    <row r="7" spans="1:10" x14ac:dyDescent="0.25">
      <c r="A7" s="1" t="s">
        <v>91</v>
      </c>
      <c r="B7" s="1"/>
    </row>
    <row r="8" spans="1:10" x14ac:dyDescent="0.25">
      <c r="A8" s="1"/>
      <c r="B8" s="1"/>
    </row>
    <row r="9" spans="1:10" x14ac:dyDescent="0.25">
      <c r="A9" s="1" t="s">
        <v>92</v>
      </c>
      <c r="B9" s="1"/>
    </row>
    <row r="10" spans="1:10" x14ac:dyDescent="0.25">
      <c r="A10" s="43" t="s">
        <v>23</v>
      </c>
      <c r="B10" s="2" t="s">
        <v>1</v>
      </c>
    </row>
    <row r="11" spans="1:10" x14ac:dyDescent="0.25">
      <c r="A11" s="43" t="s">
        <v>24</v>
      </c>
      <c r="B11" s="3" t="s">
        <v>113</v>
      </c>
    </row>
    <row r="12" spans="1:10" x14ac:dyDescent="0.25">
      <c r="A12" s="44"/>
      <c r="B12" s="45"/>
    </row>
    <row r="13" spans="1:10" x14ac:dyDescent="0.25">
      <c r="A13" s="22"/>
      <c r="B13" s="24"/>
    </row>
    <row r="14" spans="1:10" x14ac:dyDescent="0.25">
      <c r="B14" s="24"/>
    </row>
    <row r="15" spans="1:10" x14ac:dyDescent="0.25">
      <c r="B15" s="24"/>
      <c r="F15" s="25"/>
    </row>
    <row r="16" spans="1:10" x14ac:dyDescent="0.25">
      <c r="A16" s="26"/>
      <c r="B16" s="24"/>
      <c r="F16" s="25"/>
    </row>
  </sheetData>
  <mergeCells count="4">
    <mergeCell ref="A2:F2"/>
    <mergeCell ref="A4:B4"/>
    <mergeCell ref="A5:B5"/>
    <mergeCell ref="A6:B6"/>
  </mergeCells>
  <pageMargins left="0.7" right="0.7" top="0.75" bottom="0.75" header="0.3" footer="0.3"/>
  <pageSetup scale="65" orientation="portrait" r:id="rId1"/>
  <colBreaks count="1" manualBreakCount="1">
    <brk id="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BD39-9B41-44E4-946C-16CF7E95E224}">
  <sheetPr>
    <pageSetUpPr fitToPage="1"/>
  </sheetPr>
  <dimension ref="A1:F25"/>
  <sheetViews>
    <sheetView zoomScaleNormal="100" workbookViewId="0">
      <selection activeCell="H15" sqref="H15"/>
    </sheetView>
  </sheetViews>
  <sheetFormatPr defaultRowHeight="15.75" x14ac:dyDescent="0.25"/>
  <cols>
    <col min="1" max="1" width="70.140625" style="67" customWidth="1"/>
    <col min="2" max="3" width="32" style="67" customWidth="1"/>
    <col min="4" max="4" width="32.140625" style="67" customWidth="1"/>
    <col min="5" max="5" width="7.7109375" style="67" customWidth="1"/>
    <col min="6" max="16384" width="9.140625" style="67"/>
  </cols>
  <sheetData>
    <row r="1" spans="1:6" x14ac:dyDescent="0.25">
      <c r="A1" s="147"/>
      <c r="B1" s="147"/>
      <c r="C1" s="147"/>
      <c r="D1" s="147"/>
    </row>
    <row r="2" spans="1:6" x14ac:dyDescent="0.25">
      <c r="A2" s="148" t="s">
        <v>65</v>
      </c>
      <c r="B2" s="149"/>
      <c r="C2" s="149"/>
      <c r="D2" s="66"/>
    </row>
    <row r="3" spans="1:6" x14ac:dyDescent="0.25">
      <c r="A3" s="66"/>
      <c r="B3" s="66"/>
      <c r="C3" s="66"/>
      <c r="D3" s="66"/>
    </row>
    <row r="4" spans="1:6" ht="20.25" customHeight="1" x14ac:dyDescent="0.25">
      <c r="A4" s="154" t="s">
        <v>115</v>
      </c>
      <c r="B4" s="154"/>
      <c r="C4" s="154"/>
      <c r="D4" s="154"/>
      <c r="E4" s="154"/>
      <c r="F4" s="75"/>
    </row>
    <row r="5" spans="1:6" ht="15.75" customHeight="1" x14ac:dyDescent="0.25">
      <c r="A5" s="150" t="s">
        <v>230</v>
      </c>
      <c r="B5" s="150"/>
      <c r="C5" s="68"/>
      <c r="D5" s="68"/>
    </row>
    <row r="6" spans="1:6" ht="15.75" customHeight="1" x14ac:dyDescent="0.25">
      <c r="A6" s="76" t="s">
        <v>66</v>
      </c>
      <c r="B6" s="76"/>
      <c r="C6" s="69"/>
      <c r="D6" s="69"/>
    </row>
    <row r="7" spans="1:6" x14ac:dyDescent="0.25">
      <c r="A7" s="77"/>
      <c r="B7" s="77"/>
      <c r="C7" s="70"/>
      <c r="D7" s="70"/>
    </row>
    <row r="8" spans="1:6" x14ac:dyDescent="0.25">
      <c r="A8" s="78" t="s">
        <v>67</v>
      </c>
      <c r="B8" s="77"/>
      <c r="C8" s="70"/>
      <c r="D8" s="70"/>
    </row>
    <row r="9" spans="1:6" ht="32.25" customHeight="1" x14ac:dyDescent="0.25">
      <c r="A9" s="79"/>
      <c r="B9" s="151" t="s">
        <v>68</v>
      </c>
      <c r="C9" s="152"/>
      <c r="D9" s="153"/>
    </row>
    <row r="10" spans="1:6" ht="17.25" customHeight="1" x14ac:dyDescent="0.25">
      <c r="A10" s="80" t="s">
        <v>25</v>
      </c>
      <c r="B10" s="81" t="s">
        <v>26</v>
      </c>
      <c r="C10" s="81" t="s">
        <v>69</v>
      </c>
      <c r="D10" s="82" t="s">
        <v>70</v>
      </c>
    </row>
    <row r="11" spans="1:6" ht="15" customHeight="1" x14ac:dyDescent="0.25">
      <c r="A11" s="83" t="s">
        <v>114</v>
      </c>
      <c r="B11" s="84" t="s">
        <v>71</v>
      </c>
      <c r="C11" s="84">
        <v>136</v>
      </c>
      <c r="D11" s="85">
        <f>C11*0.95</f>
        <v>129.19999999999999</v>
      </c>
    </row>
    <row r="12" spans="1:6" ht="15" customHeight="1" x14ac:dyDescent="0.25">
      <c r="A12" s="83" t="s">
        <v>174</v>
      </c>
      <c r="B12" s="84" t="s">
        <v>72</v>
      </c>
      <c r="C12" s="84">
        <v>29.7</v>
      </c>
      <c r="D12" s="85">
        <f t="shared" ref="D12:D25" si="0">C12*0.95</f>
        <v>28.214999999999996</v>
      </c>
    </row>
    <row r="13" spans="1:6" ht="15" customHeight="1" x14ac:dyDescent="0.25">
      <c r="A13" s="83" t="s">
        <v>175</v>
      </c>
      <c r="B13" s="84" t="s">
        <v>73</v>
      </c>
      <c r="C13" s="84">
        <v>49.1</v>
      </c>
      <c r="D13" s="85">
        <f t="shared" si="0"/>
        <v>46.644999999999996</v>
      </c>
    </row>
    <row r="14" spans="1:6" ht="15" customHeight="1" x14ac:dyDescent="0.25">
      <c r="A14" s="83" t="s">
        <v>176</v>
      </c>
      <c r="B14" s="84" t="s">
        <v>74</v>
      </c>
      <c r="C14" s="84">
        <v>29.6</v>
      </c>
      <c r="D14" s="85">
        <f t="shared" si="0"/>
        <v>28.12</v>
      </c>
    </row>
    <row r="15" spans="1:6" ht="15" customHeight="1" x14ac:dyDescent="0.25">
      <c r="A15" s="83" t="s">
        <v>177</v>
      </c>
      <c r="B15" s="84" t="s">
        <v>75</v>
      </c>
      <c r="C15" s="84">
        <v>52.1</v>
      </c>
      <c r="D15" s="85">
        <f t="shared" si="0"/>
        <v>49.494999999999997</v>
      </c>
    </row>
    <row r="16" spans="1:6" ht="15" customHeight="1" x14ac:dyDescent="0.25">
      <c r="A16" s="83" t="s">
        <v>178</v>
      </c>
      <c r="B16" s="84" t="s">
        <v>76</v>
      </c>
      <c r="C16" s="84">
        <v>29.6</v>
      </c>
      <c r="D16" s="85">
        <f t="shared" si="0"/>
        <v>28.12</v>
      </c>
    </row>
    <row r="17" spans="1:4" ht="15" customHeight="1" x14ac:dyDescent="0.25">
      <c r="A17" s="83" t="s">
        <v>179</v>
      </c>
      <c r="B17" s="84" t="s">
        <v>77</v>
      </c>
      <c r="C17" s="84">
        <v>29.7</v>
      </c>
      <c r="D17" s="85">
        <f t="shared" si="0"/>
        <v>28.214999999999996</v>
      </c>
    </row>
    <row r="18" spans="1:4" ht="15" customHeight="1" x14ac:dyDescent="0.25">
      <c r="A18" s="83" t="s">
        <v>180</v>
      </c>
      <c r="B18" s="84" t="s">
        <v>78</v>
      </c>
      <c r="C18" s="84">
        <v>39.299999999999997</v>
      </c>
      <c r="D18" s="85">
        <f t="shared" si="0"/>
        <v>37.334999999999994</v>
      </c>
    </row>
    <row r="19" spans="1:4" ht="15" customHeight="1" x14ac:dyDescent="0.25">
      <c r="A19" s="83" t="s">
        <v>181</v>
      </c>
      <c r="B19" s="84" t="s">
        <v>79</v>
      </c>
      <c r="C19" s="84">
        <v>29.6</v>
      </c>
      <c r="D19" s="85">
        <f t="shared" si="0"/>
        <v>28.12</v>
      </c>
    </row>
    <row r="20" spans="1:4" ht="15" customHeight="1" x14ac:dyDescent="0.25">
      <c r="A20" s="83" t="s">
        <v>182</v>
      </c>
      <c r="B20" s="84" t="s">
        <v>80</v>
      </c>
      <c r="C20" s="84">
        <v>174</v>
      </c>
      <c r="D20" s="85">
        <f t="shared" si="0"/>
        <v>165.29999999999998</v>
      </c>
    </row>
    <row r="21" spans="1:4" ht="15" customHeight="1" x14ac:dyDescent="0.25">
      <c r="A21" s="83" t="s">
        <v>183</v>
      </c>
      <c r="B21" s="84" t="s">
        <v>81</v>
      </c>
      <c r="C21" s="84">
        <v>131</v>
      </c>
      <c r="D21" s="85">
        <f t="shared" si="0"/>
        <v>124.44999999999999</v>
      </c>
    </row>
    <row r="22" spans="1:4" ht="15" customHeight="1" x14ac:dyDescent="0.25">
      <c r="A22" s="83" t="s">
        <v>184</v>
      </c>
      <c r="B22" s="84" t="s">
        <v>82</v>
      </c>
      <c r="C22" s="84">
        <v>29.6</v>
      </c>
      <c r="D22" s="85">
        <f t="shared" si="0"/>
        <v>28.12</v>
      </c>
    </row>
    <row r="23" spans="1:4" ht="15" customHeight="1" x14ac:dyDescent="0.25">
      <c r="A23" s="83" t="s">
        <v>185</v>
      </c>
      <c r="B23" s="84" t="s">
        <v>83</v>
      </c>
      <c r="C23" s="84">
        <v>29.7</v>
      </c>
      <c r="D23" s="85">
        <f t="shared" si="0"/>
        <v>28.214999999999996</v>
      </c>
    </row>
    <row r="24" spans="1:4" ht="15" customHeight="1" x14ac:dyDescent="0.25">
      <c r="A24" s="83" t="s">
        <v>186</v>
      </c>
      <c r="B24" s="84" t="s">
        <v>84</v>
      </c>
      <c r="C24" s="84">
        <v>39.6</v>
      </c>
      <c r="D24" s="85">
        <f t="shared" si="0"/>
        <v>37.619999999999997</v>
      </c>
    </row>
    <row r="25" spans="1:4" ht="15" customHeight="1" x14ac:dyDescent="0.25">
      <c r="A25" s="83" t="s">
        <v>187</v>
      </c>
      <c r="B25" s="84" t="s">
        <v>85</v>
      </c>
      <c r="C25" s="84">
        <v>118</v>
      </c>
      <c r="D25" s="85">
        <f t="shared" si="0"/>
        <v>112.1</v>
      </c>
    </row>
  </sheetData>
  <mergeCells count="5">
    <mergeCell ref="A1:D1"/>
    <mergeCell ref="A2:C2"/>
    <mergeCell ref="A5:B5"/>
    <mergeCell ref="B9:D9"/>
    <mergeCell ref="A4:E4"/>
  </mergeCells>
  <pageMargins left="0.7" right="0.7" top="0.75" bottom="0.75" header="0.3" footer="0.3"/>
  <pageSetup scale="54" orientation="portrait" r:id="rId1"/>
  <rowBreaks count="1" manualBreakCount="1">
    <brk id="40" max="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00106-868A-4897-AF02-FE1B27135153}">
  <dimension ref="A1:D22"/>
  <sheetViews>
    <sheetView zoomScaleNormal="100" workbookViewId="0">
      <selection activeCell="E55" sqref="E55"/>
    </sheetView>
  </sheetViews>
  <sheetFormatPr defaultColWidth="25.85546875" defaultRowHeight="15" x14ac:dyDescent="0.25"/>
  <cols>
    <col min="1" max="1" width="53.28515625" customWidth="1"/>
    <col min="2" max="3" width="45.7109375" customWidth="1"/>
    <col min="4" max="4" width="10.5703125" customWidth="1"/>
  </cols>
  <sheetData>
    <row r="1" spans="1:4" ht="15" customHeight="1" x14ac:dyDescent="0.25">
      <c r="A1" s="1"/>
      <c r="B1" s="1"/>
      <c r="C1" s="1"/>
    </row>
    <row r="2" spans="1:4" ht="15" customHeight="1" x14ac:dyDescent="0.25">
      <c r="A2" s="148" t="s">
        <v>65</v>
      </c>
      <c r="B2" s="149"/>
      <c r="C2" s="149"/>
    </row>
    <row r="3" spans="1:4" ht="15" customHeight="1" x14ac:dyDescent="0.25">
      <c r="A3" s="1"/>
      <c r="B3" s="1"/>
      <c r="C3" s="1"/>
    </row>
    <row r="4" spans="1:4" ht="20.25" x14ac:dyDescent="0.3">
      <c r="A4" s="47" t="s">
        <v>211</v>
      </c>
      <c r="B4" s="11"/>
      <c r="C4" s="11"/>
    </row>
    <row r="5" spans="1:4" ht="20.25" x14ac:dyDescent="0.3">
      <c r="A5" s="47" t="s">
        <v>210</v>
      </c>
      <c r="B5" s="11"/>
      <c r="C5" s="11"/>
    </row>
    <row r="6" spans="1:4" ht="17.25" customHeight="1" x14ac:dyDescent="0.25">
      <c r="A6" s="11" t="s">
        <v>209</v>
      </c>
      <c r="B6" s="1"/>
      <c r="C6" s="1"/>
    </row>
    <row r="7" spans="1:4" ht="15" customHeight="1" x14ac:dyDescent="0.25">
      <c r="A7" s="1" t="s">
        <v>206</v>
      </c>
      <c r="B7" s="1"/>
      <c r="C7" s="1"/>
    </row>
    <row r="8" spans="1:4" ht="15" customHeight="1" x14ac:dyDescent="0.25">
      <c r="A8" s="11"/>
      <c r="B8" s="1"/>
      <c r="C8" s="1"/>
    </row>
    <row r="9" spans="1:4" ht="15" customHeight="1" x14ac:dyDescent="0.25">
      <c r="A9" s="1" t="s">
        <v>207</v>
      </c>
      <c r="B9" s="1"/>
      <c r="C9" s="1"/>
    </row>
    <row r="10" spans="1:4" ht="20.100000000000001" customHeight="1" x14ac:dyDescent="0.25">
      <c r="A10" s="50"/>
      <c r="B10" s="52" t="s">
        <v>212</v>
      </c>
      <c r="C10" s="52" t="s">
        <v>204</v>
      </c>
    </row>
    <row r="11" spans="1:4" ht="20.100000000000001" customHeight="1" x14ac:dyDescent="0.25">
      <c r="A11" s="53" t="s">
        <v>197</v>
      </c>
      <c r="B11" s="121">
        <v>121900</v>
      </c>
      <c r="C11" s="121">
        <v>107717</v>
      </c>
    </row>
    <row r="12" spans="1:4" ht="20.100000000000001" customHeight="1" x14ac:dyDescent="0.25">
      <c r="A12" s="56" t="s">
        <v>49</v>
      </c>
      <c r="B12" s="120" t="s">
        <v>203</v>
      </c>
      <c r="C12" s="120" t="s">
        <v>202</v>
      </c>
      <c r="D12" s="119"/>
    </row>
    <row r="13" spans="1:4" ht="25.5" x14ac:dyDescent="0.25">
      <c r="A13" s="56" t="s">
        <v>52</v>
      </c>
      <c r="B13" s="118" t="s">
        <v>53</v>
      </c>
      <c r="C13" s="114" t="s">
        <v>201</v>
      </c>
    </row>
    <row r="14" spans="1:4" ht="20.100000000000001" customHeight="1" x14ac:dyDescent="0.25">
      <c r="A14" s="56" t="s">
        <v>54</v>
      </c>
      <c r="B14" s="87" t="s">
        <v>200</v>
      </c>
      <c r="C14" s="87" t="s">
        <v>199</v>
      </c>
    </row>
    <row r="15" spans="1:4" ht="20.100000000000001" customHeight="1" x14ac:dyDescent="0.25">
      <c r="A15" s="113" t="s">
        <v>191</v>
      </c>
      <c r="B15" s="50" t="s">
        <v>190</v>
      </c>
      <c r="C15" s="114" t="s">
        <v>190</v>
      </c>
    </row>
    <row r="16" spans="1:4" ht="28.5" x14ac:dyDescent="0.25">
      <c r="A16" s="50"/>
      <c r="B16" s="51" t="s">
        <v>231</v>
      </c>
      <c r="C16" s="52" t="s">
        <v>198</v>
      </c>
    </row>
    <row r="17" spans="1:3" ht="20.100000000000001" customHeight="1" x14ac:dyDescent="0.25">
      <c r="A17" s="53" t="s">
        <v>197</v>
      </c>
      <c r="B17" s="117">
        <v>84952</v>
      </c>
      <c r="C17" s="116">
        <v>89507</v>
      </c>
    </row>
    <row r="18" spans="1:3" ht="20.100000000000001" customHeight="1" x14ac:dyDescent="0.25">
      <c r="A18" s="56" t="s">
        <v>49</v>
      </c>
      <c r="B18" s="115" t="s">
        <v>196</v>
      </c>
      <c r="C18" s="114" t="s">
        <v>195</v>
      </c>
    </row>
    <row r="19" spans="1:3" ht="20.100000000000001" customHeight="1" x14ac:dyDescent="0.25">
      <c r="A19" s="56" t="s">
        <v>52</v>
      </c>
      <c r="B19" s="115" t="s">
        <v>194</v>
      </c>
      <c r="C19" s="114" t="s">
        <v>53</v>
      </c>
    </row>
    <row r="20" spans="1:3" ht="20.100000000000001" customHeight="1" x14ac:dyDescent="0.25">
      <c r="A20" s="56" t="s">
        <v>54</v>
      </c>
      <c r="B20" s="112" t="s">
        <v>193</v>
      </c>
      <c r="C20" s="63" t="s">
        <v>192</v>
      </c>
    </row>
    <row r="21" spans="1:3" ht="20.100000000000001" customHeight="1" x14ac:dyDescent="0.25">
      <c r="A21" s="113" t="s">
        <v>191</v>
      </c>
      <c r="B21" s="112" t="s">
        <v>53</v>
      </c>
      <c r="C21" s="63" t="s">
        <v>190</v>
      </c>
    </row>
    <row r="22" spans="1:3" ht="20.100000000000001" customHeight="1" x14ac:dyDescent="0.25">
      <c r="A22" s="102" t="s">
        <v>189</v>
      </c>
      <c r="B22" s="111" t="s">
        <v>188</v>
      </c>
      <c r="C22" s="129"/>
    </row>
  </sheetData>
  <mergeCells count="1">
    <mergeCell ref="A2:C2"/>
  </mergeCells>
  <pageMargins left="0.7" right="0.7" top="0.75" bottom="0.75" header="0.3" footer="0.3"/>
  <pageSetup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D16E0-220A-4296-AF0C-9F8C499069DE}">
  <dimension ref="A1:D21"/>
  <sheetViews>
    <sheetView zoomScaleNormal="100" workbookViewId="0">
      <selection activeCell="G19" sqref="G19"/>
    </sheetView>
  </sheetViews>
  <sheetFormatPr defaultColWidth="25.85546875" defaultRowHeight="15" x14ac:dyDescent="0.25"/>
  <cols>
    <col min="1" max="1" width="38.140625" customWidth="1"/>
    <col min="2" max="2" width="32.28515625" bestFit="1" customWidth="1"/>
    <col min="3" max="3" width="30.7109375" customWidth="1"/>
    <col min="4" max="4" width="10.140625" customWidth="1"/>
  </cols>
  <sheetData>
    <row r="1" spans="1:3" ht="15" customHeight="1" x14ac:dyDescent="0.25">
      <c r="A1" s="1"/>
      <c r="B1" s="1"/>
      <c r="C1" s="1"/>
    </row>
    <row r="2" spans="1:3" ht="15" customHeight="1" x14ac:dyDescent="0.25">
      <c r="A2" s="49" t="s">
        <v>15</v>
      </c>
      <c r="B2" s="49"/>
      <c r="C2" s="49"/>
    </row>
    <row r="3" spans="1:3" ht="15" customHeight="1" x14ac:dyDescent="0.25">
      <c r="A3" s="1"/>
      <c r="B3" s="1"/>
      <c r="C3" s="1"/>
    </row>
    <row r="4" spans="1:3" ht="20.25" x14ac:dyDescent="0.3">
      <c r="A4" s="47" t="s">
        <v>228</v>
      </c>
      <c r="B4" s="11"/>
      <c r="C4" s="11"/>
    </row>
    <row r="5" spans="1:3" ht="20.25" x14ac:dyDescent="0.3">
      <c r="A5" s="47" t="s">
        <v>227</v>
      </c>
      <c r="B5" s="11"/>
      <c r="C5" s="11"/>
    </row>
    <row r="6" spans="1:3" ht="15" customHeight="1" x14ac:dyDescent="0.25">
      <c r="A6" s="11" t="s">
        <v>117</v>
      </c>
      <c r="B6" s="1"/>
      <c r="C6" s="1"/>
    </row>
    <row r="7" spans="1:3" ht="15" customHeight="1" x14ac:dyDescent="0.25">
      <c r="A7" s="1" t="s">
        <v>116</v>
      </c>
      <c r="B7" s="1"/>
      <c r="C7" s="1"/>
    </row>
    <row r="8" spans="1:3" ht="15" customHeight="1" x14ac:dyDescent="0.25">
      <c r="A8" s="11"/>
      <c r="B8" s="1"/>
      <c r="C8" s="1"/>
    </row>
    <row r="9" spans="1:3" ht="15" customHeight="1" x14ac:dyDescent="0.25">
      <c r="A9" s="73" t="s">
        <v>118</v>
      </c>
      <c r="B9" s="1"/>
      <c r="C9" s="1"/>
    </row>
    <row r="10" spans="1:3" ht="20.100000000000001" customHeight="1" x14ac:dyDescent="0.25">
      <c r="A10" s="50"/>
      <c r="B10" s="51" t="s">
        <v>46</v>
      </c>
      <c r="C10" s="52" t="s">
        <v>47</v>
      </c>
    </row>
    <row r="11" spans="1:3" ht="20.100000000000001" customHeight="1" x14ac:dyDescent="0.25">
      <c r="A11" s="53" t="s">
        <v>48</v>
      </c>
      <c r="B11" s="54">
        <v>98950</v>
      </c>
      <c r="C11" s="55">
        <v>99727.18</v>
      </c>
    </row>
    <row r="12" spans="1:3" ht="20.100000000000001" customHeight="1" x14ac:dyDescent="0.25">
      <c r="A12" s="56" t="s">
        <v>49</v>
      </c>
      <c r="B12" s="54" t="s">
        <v>50</v>
      </c>
      <c r="C12" s="57" t="s">
        <v>51</v>
      </c>
    </row>
    <row r="13" spans="1:3" ht="20.100000000000001" customHeight="1" x14ac:dyDescent="0.25">
      <c r="A13" s="56" t="s">
        <v>52</v>
      </c>
      <c r="B13" s="58" t="s">
        <v>53</v>
      </c>
      <c r="C13" s="59">
        <v>46447</v>
      </c>
    </row>
    <row r="14" spans="1:3" ht="20.100000000000001" customHeight="1" x14ac:dyDescent="0.25">
      <c r="A14" s="56" t="s">
        <v>54</v>
      </c>
      <c r="B14" s="60" t="s">
        <v>55</v>
      </c>
      <c r="C14" s="61" t="s">
        <v>56</v>
      </c>
    </row>
    <row r="15" spans="1:3" ht="20.100000000000001" customHeight="1" x14ac:dyDescent="0.25">
      <c r="A15" s="50"/>
      <c r="B15" s="62" t="s">
        <v>57</v>
      </c>
      <c r="C15" s="52" t="s">
        <v>58</v>
      </c>
    </row>
    <row r="16" spans="1:3" ht="20.100000000000001" customHeight="1" x14ac:dyDescent="0.25">
      <c r="A16" s="53" t="s">
        <v>48</v>
      </c>
      <c r="B16" s="55">
        <v>104140</v>
      </c>
      <c r="C16" s="55">
        <v>106743</v>
      </c>
    </row>
    <row r="17" spans="1:4" ht="20.100000000000001" customHeight="1" x14ac:dyDescent="0.25">
      <c r="A17" s="56" t="s">
        <v>49</v>
      </c>
      <c r="B17" s="57" t="s">
        <v>59</v>
      </c>
      <c r="C17" s="57" t="s">
        <v>60</v>
      </c>
    </row>
    <row r="18" spans="1:4" ht="20.100000000000001" customHeight="1" x14ac:dyDescent="0.25">
      <c r="A18" s="56" t="s">
        <v>52</v>
      </c>
      <c r="B18" s="59" t="s">
        <v>61</v>
      </c>
      <c r="C18" s="59" t="s">
        <v>62</v>
      </c>
    </row>
    <row r="19" spans="1:4" ht="30" x14ac:dyDescent="0.25">
      <c r="A19" s="56" t="s">
        <v>54</v>
      </c>
      <c r="B19" s="63" t="s">
        <v>63</v>
      </c>
      <c r="C19" s="61" t="s">
        <v>64</v>
      </c>
    </row>
    <row r="20" spans="1:4" ht="20.100000000000001" customHeight="1" x14ac:dyDescent="0.25"/>
    <row r="21" spans="1:4" x14ac:dyDescent="0.25">
      <c r="D21" t="s">
        <v>23</v>
      </c>
    </row>
  </sheetData>
  <pageMargins left="0.7" right="0.7" top="0.75" bottom="0.75" header="0.3" footer="0.3"/>
  <pageSetup scale="89" orientation="portrait" r:id="rId1"/>
  <colBreaks count="1" manualBreakCount="1">
    <brk id="3"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46282-0576-48EE-AEEF-01C9473D9CED}">
  <dimension ref="A1:K25"/>
  <sheetViews>
    <sheetView zoomScaleNormal="100" workbookViewId="0">
      <selection activeCell="M13" sqref="M13"/>
    </sheetView>
  </sheetViews>
  <sheetFormatPr defaultColWidth="9.140625" defaultRowHeight="15" x14ac:dyDescent="0.25"/>
  <cols>
    <col min="1" max="1" width="43.140625" style="1" customWidth="1"/>
    <col min="2" max="2" width="18.7109375" style="1" customWidth="1"/>
    <col min="3" max="3" width="18.28515625" style="1" customWidth="1"/>
    <col min="4" max="4" width="18.140625" style="1" customWidth="1"/>
    <col min="5" max="5" width="16.7109375" style="1" customWidth="1"/>
    <col min="6" max="6" width="16.28515625" style="1" customWidth="1"/>
    <col min="7" max="7" width="18" style="1" customWidth="1"/>
    <col min="8" max="8" width="18.28515625" style="1" customWidth="1"/>
    <col min="9" max="9" width="16.7109375" style="1" customWidth="1"/>
    <col min="10" max="10" width="16.28515625" style="1" customWidth="1"/>
    <col min="11" max="11" width="16.42578125" style="1" customWidth="1"/>
    <col min="12" max="16384" width="9.140625" style="1"/>
  </cols>
  <sheetData>
    <row r="1" spans="1:11" x14ac:dyDescent="0.25">
      <c r="A1" s="11"/>
      <c r="B1" s="11"/>
    </row>
    <row r="2" spans="1:11" x14ac:dyDescent="0.25">
      <c r="A2" s="88" t="s">
        <v>119</v>
      </c>
      <c r="B2" s="88"/>
    </row>
    <row r="3" spans="1:11" x14ac:dyDescent="0.25">
      <c r="A3" s="11"/>
      <c r="B3" s="11"/>
    </row>
    <row r="4" spans="1:11" ht="20.25" x14ac:dyDescent="0.3">
      <c r="A4" s="47" t="s">
        <v>205</v>
      </c>
      <c r="B4" s="11"/>
    </row>
    <row r="5" spans="1:11" x14ac:dyDescent="0.25">
      <c r="A5" s="11" t="s">
        <v>157</v>
      </c>
      <c r="B5" s="11"/>
    </row>
    <row r="6" spans="1:11" x14ac:dyDescent="0.25">
      <c r="A6" s="1" t="s">
        <v>158</v>
      </c>
    </row>
    <row r="7" spans="1:11" x14ac:dyDescent="0.25">
      <c r="A7" s="11"/>
      <c r="B7" s="11"/>
    </row>
    <row r="8" spans="1:11" x14ac:dyDescent="0.25">
      <c r="A8" s="89" t="s">
        <v>213</v>
      </c>
    </row>
    <row r="9" spans="1:11" s="96" customFormat="1" ht="28.15" customHeight="1" x14ac:dyDescent="0.2">
      <c r="A9" s="90"/>
      <c r="B9" s="91"/>
      <c r="C9" s="92"/>
      <c r="D9" s="93" t="s">
        <v>120</v>
      </c>
      <c r="E9" s="94"/>
      <c r="F9" s="94"/>
      <c r="G9" s="128"/>
      <c r="H9" s="95" t="s">
        <v>121</v>
      </c>
      <c r="I9" s="95"/>
      <c r="J9" s="92"/>
      <c r="K9" s="122"/>
    </row>
    <row r="10" spans="1:11" ht="24" x14ac:dyDescent="0.25">
      <c r="A10" s="97" t="s">
        <v>122</v>
      </c>
      <c r="B10" s="98" t="s">
        <v>123</v>
      </c>
      <c r="C10" s="98" t="s">
        <v>124</v>
      </c>
      <c r="D10" s="98" t="s">
        <v>125</v>
      </c>
      <c r="E10" s="98" t="s">
        <v>126</v>
      </c>
      <c r="F10" s="98" t="s">
        <v>127</v>
      </c>
      <c r="G10" s="98" t="s">
        <v>123</v>
      </c>
      <c r="H10" s="98" t="s">
        <v>124</v>
      </c>
      <c r="I10" s="98" t="s">
        <v>125</v>
      </c>
      <c r="J10" s="98" t="s">
        <v>126</v>
      </c>
      <c r="K10" s="98" t="s">
        <v>127</v>
      </c>
    </row>
    <row r="11" spans="1:11" ht="28.5" x14ac:dyDescent="0.25">
      <c r="A11" s="99" t="s">
        <v>214</v>
      </c>
      <c r="B11" s="123">
        <v>80</v>
      </c>
      <c r="C11" s="123">
        <v>80</v>
      </c>
      <c r="D11" s="123">
        <v>80</v>
      </c>
      <c r="E11" s="123">
        <v>80</v>
      </c>
      <c r="F11" s="123" t="s">
        <v>128</v>
      </c>
      <c r="G11" s="123">
        <v>46</v>
      </c>
      <c r="H11" s="123">
        <v>46</v>
      </c>
      <c r="I11" s="123">
        <v>46</v>
      </c>
      <c r="J11" s="123">
        <v>46</v>
      </c>
      <c r="K11" s="123" t="s">
        <v>53</v>
      </c>
    </row>
    <row r="12" spans="1:11" ht="28.5" x14ac:dyDescent="0.25">
      <c r="A12" s="99" t="s">
        <v>215</v>
      </c>
      <c r="B12" s="123">
        <v>75</v>
      </c>
      <c r="C12" s="123">
        <v>75</v>
      </c>
      <c r="D12" s="123">
        <v>75</v>
      </c>
      <c r="E12" s="123">
        <v>75</v>
      </c>
      <c r="F12" s="123" t="s">
        <v>128</v>
      </c>
      <c r="G12" s="123">
        <v>65</v>
      </c>
      <c r="H12" s="123">
        <v>65</v>
      </c>
      <c r="I12" s="123">
        <v>65</v>
      </c>
      <c r="J12" s="123">
        <v>65</v>
      </c>
      <c r="K12" s="123" t="s">
        <v>53</v>
      </c>
    </row>
    <row r="13" spans="1:11" ht="42.75" x14ac:dyDescent="0.25">
      <c r="A13" s="100" t="s">
        <v>216</v>
      </c>
      <c r="B13" s="123">
        <v>109.16</v>
      </c>
      <c r="C13" s="123">
        <v>109.16</v>
      </c>
      <c r="D13" s="123">
        <v>109.16</v>
      </c>
      <c r="E13" s="123" t="s">
        <v>129</v>
      </c>
      <c r="F13" s="123" t="s">
        <v>128</v>
      </c>
      <c r="G13" s="123">
        <v>25</v>
      </c>
      <c r="H13" s="123">
        <v>25</v>
      </c>
      <c r="I13" s="123">
        <v>25</v>
      </c>
      <c r="J13" s="123">
        <v>25</v>
      </c>
      <c r="K13" s="123" t="s">
        <v>53</v>
      </c>
    </row>
    <row r="14" spans="1:11" ht="35.25" customHeight="1" x14ac:dyDescent="0.25">
      <c r="A14" s="99" t="s">
        <v>232</v>
      </c>
      <c r="B14" s="124">
        <v>85.49</v>
      </c>
      <c r="C14" s="124">
        <v>85.49</v>
      </c>
      <c r="D14" s="124">
        <v>85.49</v>
      </c>
      <c r="E14" s="123" t="s">
        <v>128</v>
      </c>
      <c r="F14" s="123" t="s">
        <v>128</v>
      </c>
      <c r="G14" s="123" t="s">
        <v>130</v>
      </c>
      <c r="H14" s="123" t="s">
        <v>130</v>
      </c>
      <c r="I14" s="123" t="s">
        <v>130</v>
      </c>
      <c r="J14" s="123" t="s">
        <v>130</v>
      </c>
      <c r="K14" s="123" t="s">
        <v>53</v>
      </c>
    </row>
    <row r="15" spans="1:11" ht="28.5" x14ac:dyDescent="0.25">
      <c r="A15" s="101" t="s">
        <v>217</v>
      </c>
      <c r="B15" s="123" t="s">
        <v>131</v>
      </c>
      <c r="C15" s="123" t="s">
        <v>131</v>
      </c>
      <c r="D15" s="123" t="s">
        <v>131</v>
      </c>
      <c r="E15" s="123" t="s">
        <v>128</v>
      </c>
      <c r="F15" s="123" t="s">
        <v>128</v>
      </c>
      <c r="G15" s="123" t="s">
        <v>53</v>
      </c>
      <c r="H15" s="123" t="s">
        <v>53</v>
      </c>
      <c r="I15" s="123" t="s">
        <v>53</v>
      </c>
      <c r="J15" s="123" t="s">
        <v>53</v>
      </c>
      <c r="K15" s="123" t="s">
        <v>53</v>
      </c>
    </row>
    <row r="16" spans="1:11" ht="28.5" x14ac:dyDescent="0.25">
      <c r="A16" s="99" t="s">
        <v>218</v>
      </c>
      <c r="B16" s="123">
        <v>67.05</v>
      </c>
      <c r="C16" s="123">
        <v>67.05</v>
      </c>
      <c r="D16" s="123">
        <v>67.05</v>
      </c>
      <c r="E16" s="123" t="s">
        <v>128</v>
      </c>
      <c r="F16" s="123" t="s">
        <v>128</v>
      </c>
      <c r="G16" s="123">
        <v>35</v>
      </c>
      <c r="H16" s="123">
        <v>35</v>
      </c>
      <c r="I16" s="123">
        <v>35</v>
      </c>
      <c r="J16" s="123">
        <v>35</v>
      </c>
      <c r="K16" s="123" t="s">
        <v>53</v>
      </c>
    </row>
    <row r="17" spans="1:11" ht="28.5" x14ac:dyDescent="0.25">
      <c r="A17" s="99" t="s">
        <v>219</v>
      </c>
      <c r="B17" s="125" t="s">
        <v>132</v>
      </c>
      <c r="C17" s="125" t="s">
        <v>132</v>
      </c>
      <c r="D17" s="125" t="s">
        <v>132</v>
      </c>
      <c r="E17" s="123" t="s">
        <v>128</v>
      </c>
      <c r="F17" s="123" t="s">
        <v>128</v>
      </c>
      <c r="G17" s="123">
        <v>12</v>
      </c>
      <c r="H17" s="123">
        <v>12</v>
      </c>
      <c r="I17" s="123">
        <v>12</v>
      </c>
      <c r="J17" s="123">
        <v>12</v>
      </c>
      <c r="K17" s="123" t="s">
        <v>53</v>
      </c>
    </row>
    <row r="18" spans="1:11" ht="28.5" x14ac:dyDescent="0.25">
      <c r="A18" s="99" t="s">
        <v>220</v>
      </c>
      <c r="B18" s="123" t="s">
        <v>133</v>
      </c>
      <c r="C18" s="123" t="s">
        <v>134</v>
      </c>
      <c r="D18" s="123" t="s">
        <v>134</v>
      </c>
      <c r="E18" s="123" t="s">
        <v>128</v>
      </c>
      <c r="F18" s="123" t="s">
        <v>128</v>
      </c>
      <c r="G18" s="123" t="s">
        <v>135</v>
      </c>
      <c r="H18" s="123" t="s">
        <v>135</v>
      </c>
      <c r="I18" s="123" t="s">
        <v>135</v>
      </c>
      <c r="J18" s="123" t="s">
        <v>135</v>
      </c>
      <c r="K18" s="123" t="s">
        <v>53</v>
      </c>
    </row>
    <row r="19" spans="1:11" ht="28.5" x14ac:dyDescent="0.25">
      <c r="A19" s="99" t="s">
        <v>221</v>
      </c>
      <c r="B19" s="123" t="s">
        <v>136</v>
      </c>
      <c r="C19" s="126">
        <v>98</v>
      </c>
      <c r="D19" s="123">
        <v>60</v>
      </c>
      <c r="E19" s="123" t="s">
        <v>128</v>
      </c>
      <c r="F19" s="123" t="s">
        <v>128</v>
      </c>
      <c r="G19" s="123" t="s">
        <v>137</v>
      </c>
      <c r="H19" s="123" t="s">
        <v>137</v>
      </c>
      <c r="I19" s="123" t="s">
        <v>137</v>
      </c>
      <c r="J19" s="123" t="s">
        <v>137</v>
      </c>
      <c r="K19" s="123" t="s">
        <v>53</v>
      </c>
    </row>
    <row r="20" spans="1:11" ht="28.5" x14ac:dyDescent="0.25">
      <c r="A20" s="99" t="s">
        <v>222</v>
      </c>
      <c r="B20" s="123" t="s">
        <v>138</v>
      </c>
      <c r="C20" s="123" t="s">
        <v>139</v>
      </c>
      <c r="D20" s="123" t="s">
        <v>140</v>
      </c>
      <c r="E20" s="123" t="s">
        <v>128</v>
      </c>
      <c r="F20" s="123" t="s">
        <v>128</v>
      </c>
      <c r="G20" s="123" t="s">
        <v>141</v>
      </c>
      <c r="H20" s="123" t="s">
        <v>141</v>
      </c>
      <c r="I20" s="123" t="s">
        <v>141</v>
      </c>
      <c r="J20" s="123" t="s">
        <v>141</v>
      </c>
      <c r="K20" s="123" t="s">
        <v>53</v>
      </c>
    </row>
    <row r="21" spans="1:11" ht="28.5" x14ac:dyDescent="0.25">
      <c r="A21" s="99" t="s">
        <v>223</v>
      </c>
      <c r="B21" s="123" t="s">
        <v>142</v>
      </c>
      <c r="C21" s="123" t="s">
        <v>143</v>
      </c>
      <c r="D21" s="123" t="s">
        <v>144</v>
      </c>
      <c r="E21" s="123" t="s">
        <v>128</v>
      </c>
      <c r="F21" s="123" t="s">
        <v>128</v>
      </c>
      <c r="G21" s="123" t="s">
        <v>145</v>
      </c>
      <c r="H21" s="123" t="s">
        <v>145</v>
      </c>
      <c r="I21" s="123" t="s">
        <v>145</v>
      </c>
      <c r="J21" s="123" t="s">
        <v>145</v>
      </c>
      <c r="K21" s="123" t="s">
        <v>53</v>
      </c>
    </row>
    <row r="22" spans="1:11" ht="30" x14ac:dyDescent="0.25">
      <c r="A22" s="99" t="s">
        <v>224</v>
      </c>
      <c r="B22" s="123" t="s">
        <v>146</v>
      </c>
      <c r="C22" s="123">
        <v>60</v>
      </c>
      <c r="D22" s="123">
        <v>60</v>
      </c>
      <c r="E22" s="123" t="s">
        <v>128</v>
      </c>
      <c r="F22" s="123" t="s">
        <v>128</v>
      </c>
      <c r="G22" s="123" t="s">
        <v>147</v>
      </c>
      <c r="H22" s="123" t="s">
        <v>147</v>
      </c>
      <c r="I22" s="123" t="s">
        <v>147</v>
      </c>
      <c r="J22" s="123" t="s">
        <v>147</v>
      </c>
      <c r="K22" s="123" t="s">
        <v>53</v>
      </c>
    </row>
    <row r="23" spans="1:11" ht="28.5" x14ac:dyDescent="0.25">
      <c r="A23" s="101" t="s">
        <v>225</v>
      </c>
      <c r="B23" s="123" t="s">
        <v>53</v>
      </c>
      <c r="C23" s="123" t="s">
        <v>148</v>
      </c>
      <c r="D23" s="123" t="s">
        <v>148</v>
      </c>
      <c r="E23" s="123" t="s">
        <v>128</v>
      </c>
      <c r="F23" s="123" t="s">
        <v>53</v>
      </c>
      <c r="G23" s="123">
        <v>18</v>
      </c>
      <c r="H23" s="123">
        <v>13</v>
      </c>
      <c r="I23" s="123">
        <v>12</v>
      </c>
      <c r="J23" s="123" t="s">
        <v>53</v>
      </c>
      <c r="K23" s="123" t="s">
        <v>53</v>
      </c>
    </row>
    <row r="24" spans="1:11" ht="28.5" x14ac:dyDescent="0.25">
      <c r="A24" s="101" t="s">
        <v>226</v>
      </c>
      <c r="B24" s="127" t="s">
        <v>149</v>
      </c>
      <c r="C24" s="127" t="s">
        <v>149</v>
      </c>
      <c r="D24" s="127" t="s">
        <v>149</v>
      </c>
      <c r="E24" s="127" t="s">
        <v>149</v>
      </c>
      <c r="F24" s="123" t="s">
        <v>128</v>
      </c>
      <c r="G24" s="123" t="s">
        <v>150</v>
      </c>
      <c r="H24" s="123" t="s">
        <v>151</v>
      </c>
      <c r="I24" s="123" t="s">
        <v>151</v>
      </c>
      <c r="J24" s="123" t="s">
        <v>151</v>
      </c>
      <c r="K24" s="123" t="s">
        <v>53</v>
      </c>
    </row>
    <row r="25" spans="1:11" ht="27.75" customHeight="1" x14ac:dyDescent="0.25">
      <c r="A25" s="103" t="s">
        <v>152</v>
      </c>
      <c r="B25" s="104" t="s">
        <v>153</v>
      </c>
      <c r="C25" s="133"/>
      <c r="D25" s="106" t="s">
        <v>154</v>
      </c>
      <c r="E25" s="105"/>
      <c r="F25" s="107"/>
      <c r="G25" s="108" t="s">
        <v>155</v>
      </c>
      <c r="H25" s="105"/>
      <c r="I25" s="109"/>
      <c r="J25" s="110" t="s">
        <v>156</v>
      </c>
      <c r="K25" s="110"/>
    </row>
  </sheetData>
  <pageMargins left="0.25" right="0.25" top="0.75" bottom="0.75" header="0.3" footer="0.3"/>
  <pageSetup scale="57" orientation="landscape" r:id="rId1"/>
  <rowBreaks count="1" manualBreakCount="1">
    <brk id="4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26-2070</vt:lpstr>
      <vt:lpstr>26-2072</vt:lpstr>
      <vt:lpstr>26-2066</vt:lpstr>
      <vt:lpstr>26-2067</vt:lpstr>
      <vt:lpstr>26-2068</vt:lpstr>
      <vt:lpstr>26-2073</vt:lpstr>
      <vt:lpstr>26-0063</vt:lpstr>
      <vt:lpstr>26-0077</vt:lpstr>
      <vt:lpstr>26-0027</vt:lpstr>
      <vt:lpstr>'26-0027'!Print_Area</vt:lpstr>
      <vt:lpstr>'26-0063'!Print_Area</vt:lpstr>
      <vt:lpstr>'26-0077'!Print_Area</vt:lpstr>
      <vt:lpstr>'26-2066'!Print_Area</vt:lpstr>
      <vt:lpstr>'26-2067'!Print_Area</vt:lpstr>
      <vt:lpstr>'26-2068'!Print_Area</vt:lpstr>
      <vt:lpstr>'26-2070'!Print_Area</vt:lpstr>
      <vt:lpstr>'26-2072'!Print_Area</vt:lpstr>
      <vt:lpstr>'26-2073'!Print_Area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Joseph E.</dc:creator>
  <cp:lastModifiedBy>Hoppman, Christine M.</cp:lastModifiedBy>
  <cp:lastPrinted>2026-08-06T19:11:29Z</cp:lastPrinted>
  <dcterms:created xsi:type="dcterms:W3CDTF">2025-09-16T16:27:07Z</dcterms:created>
  <dcterms:modified xsi:type="dcterms:W3CDTF">2026-08-06T19:52:05Z</dcterms:modified>
</cp:coreProperties>
</file>